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s01902732/Desktop/"/>
    </mc:Choice>
  </mc:AlternateContent>
  <bookViews>
    <workbookView xWindow="0" yWindow="460" windowWidth="25600" windowHeight="12440"/>
  </bookViews>
  <sheets>
    <sheet name="Aggregate" sheetId="10" r:id="rId1"/>
    <sheet name="FVCC" sheetId="7" r:id="rId2"/>
    <sheet name="GFCMSU" sheetId="6" r:id="rId3"/>
    <sheet name="LATI" sheetId="14" r:id="rId4"/>
    <sheet name="Kodiak" sheetId="15" r:id="rId5"/>
    <sheet name="LCCC" sheetId="8" r:id="rId6"/>
    <sheet name="PCC" sheetId="17" r:id="rId7"/>
    <sheet name="RRCC" sheetId="16" r:id="rId8"/>
    <sheet name="OJC" sheetId="19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G33" i="10"/>
  <c r="E11" i="10"/>
  <c r="E33" i="10"/>
  <c r="V11" i="10"/>
  <c r="F11" i="10"/>
  <c r="F33" i="10"/>
  <c r="D11" i="10"/>
  <c r="D33" i="10"/>
  <c r="F36" i="10"/>
  <c r="G22" i="10"/>
  <c r="G23" i="10"/>
  <c r="G24" i="10"/>
  <c r="G25" i="10"/>
  <c r="G26" i="10"/>
  <c r="G27" i="10"/>
  <c r="G28" i="10"/>
  <c r="G29" i="10"/>
  <c r="AI30" i="10"/>
  <c r="G30" i="10"/>
  <c r="G31" i="10"/>
  <c r="G32" i="10"/>
  <c r="G34" i="10"/>
  <c r="G35" i="10"/>
  <c r="G36" i="10"/>
  <c r="F22" i="10"/>
  <c r="F23" i="10"/>
  <c r="F24" i="10"/>
  <c r="F25" i="10"/>
  <c r="F26" i="10"/>
  <c r="F27" i="10"/>
  <c r="F28" i="10"/>
  <c r="F29" i="10"/>
  <c r="AH30" i="10"/>
  <c r="F30" i="10"/>
  <c r="F31" i="10"/>
  <c r="F32" i="10"/>
  <c r="F34" i="10"/>
  <c r="F35" i="10"/>
  <c r="E22" i="10"/>
  <c r="E23" i="10"/>
  <c r="E24" i="10"/>
  <c r="E25" i="10"/>
  <c r="E26" i="10"/>
  <c r="E27" i="10"/>
  <c r="E28" i="10"/>
  <c r="E29" i="10"/>
  <c r="AG30" i="10"/>
  <c r="E30" i="10"/>
  <c r="E31" i="10"/>
  <c r="E32" i="10"/>
  <c r="E34" i="10"/>
  <c r="E35" i="10"/>
  <c r="E36" i="10"/>
  <c r="D23" i="10"/>
  <c r="D24" i="10"/>
  <c r="D25" i="10"/>
  <c r="D26" i="10"/>
  <c r="D27" i="10"/>
  <c r="D28" i="10"/>
  <c r="D29" i="10"/>
  <c r="AF30" i="10"/>
  <c r="D30" i="10"/>
  <c r="D31" i="10"/>
  <c r="D32" i="10"/>
  <c r="D34" i="10"/>
  <c r="D35" i="10"/>
  <c r="D36" i="10"/>
  <c r="E21" i="10"/>
  <c r="F21" i="10"/>
  <c r="G21" i="10"/>
  <c r="E20" i="10"/>
  <c r="F20" i="10"/>
  <c r="G20" i="10"/>
  <c r="D20" i="10"/>
  <c r="D21" i="10"/>
  <c r="D22" i="10"/>
  <c r="G5" i="10"/>
  <c r="G6" i="10"/>
  <c r="G7" i="10"/>
  <c r="G8" i="10"/>
  <c r="G9" i="10"/>
  <c r="G10" i="10"/>
  <c r="G12" i="10"/>
  <c r="G13" i="10"/>
  <c r="G14" i="10"/>
  <c r="G15" i="10"/>
  <c r="G16" i="10"/>
  <c r="G17" i="10"/>
  <c r="G18" i="10"/>
  <c r="F5" i="10"/>
  <c r="F6" i="10"/>
  <c r="F7" i="10"/>
  <c r="F8" i="10"/>
  <c r="F9" i="10"/>
  <c r="F10" i="10"/>
  <c r="F12" i="10"/>
  <c r="F13" i="10"/>
  <c r="F14" i="10"/>
  <c r="F15" i="10"/>
  <c r="F16" i="10"/>
  <c r="F17" i="10"/>
  <c r="F18" i="10"/>
  <c r="E5" i="10"/>
  <c r="E6" i="10"/>
  <c r="E7" i="10"/>
  <c r="E8" i="10"/>
  <c r="E9" i="10"/>
  <c r="E10" i="10"/>
  <c r="E12" i="10"/>
  <c r="E13" i="10"/>
  <c r="E14" i="10"/>
  <c r="E15" i="10"/>
  <c r="E16" i="10"/>
  <c r="E17" i="10"/>
  <c r="E18" i="10"/>
  <c r="D5" i="10"/>
  <c r="D6" i="10"/>
  <c r="D7" i="10"/>
  <c r="D8" i="10"/>
  <c r="D9" i="10"/>
  <c r="D10" i="10"/>
  <c r="D12" i="10"/>
  <c r="D13" i="10"/>
  <c r="D14" i="10"/>
  <c r="D15" i="10"/>
  <c r="D16" i="10"/>
  <c r="D17" i="10"/>
  <c r="D18" i="10"/>
  <c r="G4" i="10"/>
  <c r="E4" i="10"/>
  <c r="F4" i="10"/>
  <c r="D4" i="10"/>
  <c r="G30" i="16"/>
  <c r="F30" i="16"/>
  <c r="E30" i="16"/>
  <c r="D30" i="16"/>
  <c r="H35" i="8"/>
  <c r="H34" i="8"/>
  <c r="H31" i="8"/>
  <c r="H32" i="8"/>
  <c r="H30" i="8"/>
  <c r="H29" i="8"/>
  <c r="H22" i="8"/>
  <c r="H23" i="8"/>
  <c r="H24" i="8"/>
  <c r="H25" i="8"/>
  <c r="H26" i="8"/>
  <c r="H27" i="8"/>
  <c r="H28" i="8"/>
  <c r="H21" i="8"/>
  <c r="H20" i="8"/>
  <c r="H13" i="8"/>
  <c r="H14" i="8"/>
  <c r="H12" i="8"/>
  <c r="F11" i="8"/>
  <c r="H11" i="8"/>
  <c r="H36" i="7"/>
  <c r="H35" i="7"/>
  <c r="H34" i="7"/>
  <c r="H31" i="7"/>
  <c r="H32" i="7"/>
  <c r="H30" i="7"/>
  <c r="H29" i="7"/>
  <c r="H22" i="7"/>
  <c r="H23" i="7"/>
  <c r="H24" i="7"/>
  <c r="H25" i="7"/>
  <c r="H26" i="7"/>
  <c r="H27" i="7"/>
  <c r="H28" i="7"/>
  <c r="H21" i="7"/>
  <c r="H20" i="7"/>
  <c r="H15" i="7"/>
  <c r="H31" i="6"/>
  <c r="H15" i="6"/>
  <c r="H12" i="6"/>
  <c r="H13" i="6"/>
  <c r="H14" i="6"/>
  <c r="H11" i="6"/>
  <c r="H8" i="6"/>
</calcChain>
</file>

<file path=xl/comments1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8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comments9.xml><?xml version="1.0" encoding="utf-8"?>
<comments xmlns="http://schemas.openxmlformats.org/spreadsheetml/2006/main">
  <authors>
    <author>Owner</author>
  </authors>
  <commentList>
    <comment ref="A22" authorId="0">
      <text>
        <r>
          <rPr>
            <sz val="9"/>
            <color indexed="81"/>
            <rFont val="Tahoma"/>
            <family val="2"/>
          </rPr>
          <t>IM - There were a lot of 'No Answer' which led to SYSMIS, that's why the numbers don’t add up</t>
        </r>
      </text>
    </comment>
  </commentList>
</comments>
</file>

<file path=xl/sharedStrings.xml><?xml version="1.0" encoding="utf-8"?>
<sst xmlns="http://schemas.openxmlformats.org/spreadsheetml/2006/main" count="740" uniqueCount="74">
  <si>
    <t>PCC</t>
  </si>
  <si>
    <t>EERC Number</t>
  </si>
  <si>
    <t>CHEO Table 1</t>
  </si>
  <si>
    <t>Y1</t>
  </si>
  <si>
    <t>Y2</t>
  </si>
  <si>
    <t>Y3</t>
  </si>
  <si>
    <t>Total</t>
  </si>
  <si>
    <t>Cumulative Participant Outcomes</t>
  </si>
  <si>
    <t>Unique Participants Served/Enrollees</t>
  </si>
  <si>
    <t>Total Number of Participants Who Have Completed a Grant-Funded Program of Study</t>
  </si>
  <si>
    <t>2a</t>
  </si>
  <si>
    <t>Total Number of Grant-Funded Program of Study Completers Who Are Incumbent Workers</t>
  </si>
  <si>
    <t>Total Number Still Retained in Their Programs of Study (or Other Grant-Funded Programs)</t>
  </si>
  <si>
    <t>Total Number Retained in Other Education Program(s)</t>
  </si>
  <si>
    <t>Total Number of Credit Hours Completed (aggregate across all enrollees)</t>
  </si>
  <si>
    <t>5a</t>
  </si>
  <si>
    <t>Total Number of Students Completing Credit Hours</t>
  </si>
  <si>
    <t>Total Number of Earned Credentials (aggregate across all enrollees)</t>
  </si>
  <si>
    <t>6a</t>
  </si>
  <si>
    <t>Total Number of Students Earning Certificates - Less Than One Year</t>
  </si>
  <si>
    <t>6b</t>
  </si>
  <si>
    <t>Total Number of Students Earning Certificates - More Than One Year</t>
  </si>
  <si>
    <t>6c</t>
  </si>
  <si>
    <t>Total Number of Students Earning Degrees</t>
  </si>
  <si>
    <t>Total Number Pursuing Further Education After Program of Study Completion</t>
  </si>
  <si>
    <t>Total Number Employed After Program of Study Completion</t>
  </si>
  <si>
    <t>Total Number Retained in Employment After Program of Study Completion</t>
  </si>
  <si>
    <t>Total Number of Those Employed at Enrollment Who Receive a Wage Increase Post-Enrollment</t>
  </si>
  <si>
    <t>Cumulative Participant Summary Information</t>
  </si>
  <si>
    <t>Gender</t>
  </si>
  <si>
    <t>1a</t>
  </si>
  <si>
    <t>Male</t>
  </si>
  <si>
    <t>1b</t>
  </si>
  <si>
    <t>Female</t>
  </si>
  <si>
    <t>Race</t>
  </si>
  <si>
    <t>Hispanic/Latino</t>
  </si>
  <si>
    <t>2b</t>
  </si>
  <si>
    <t>American Indian or Alaskan Native</t>
  </si>
  <si>
    <t>2c</t>
  </si>
  <si>
    <t>Asian</t>
  </si>
  <si>
    <t>2d</t>
  </si>
  <si>
    <t>Black or African American</t>
  </si>
  <si>
    <t>2e</t>
  </si>
  <si>
    <t>Native Hawaiian of Other Pacific Islander</t>
  </si>
  <si>
    <t>2f</t>
  </si>
  <si>
    <t>White</t>
  </si>
  <si>
    <t>2g</t>
  </si>
  <si>
    <t>More Than One Race</t>
  </si>
  <si>
    <t>Degree</t>
  </si>
  <si>
    <t>3a</t>
  </si>
  <si>
    <t>Full-time Status</t>
  </si>
  <si>
    <t>3b</t>
  </si>
  <si>
    <t>Part-time Status</t>
  </si>
  <si>
    <t>Other</t>
  </si>
  <si>
    <t>Incumbent Workers</t>
  </si>
  <si>
    <t>Eligible Veterans</t>
  </si>
  <si>
    <t>Participant Age (Mean)</t>
  </si>
  <si>
    <t>Persons with a Disability</t>
  </si>
  <si>
    <t>Pell-Grant Eligible</t>
  </si>
  <si>
    <t>TAA Eligible</t>
  </si>
  <si>
    <t>NA</t>
  </si>
  <si>
    <t>Y4</t>
  </si>
  <si>
    <t>OJC</t>
  </si>
  <si>
    <t>.</t>
  </si>
  <si>
    <t>LATI</t>
  </si>
  <si>
    <t>Kodiak</t>
  </si>
  <si>
    <t>GFCMSU</t>
  </si>
  <si>
    <t>GFC</t>
  </si>
  <si>
    <t>*missing value</t>
  </si>
  <si>
    <t>FVCC</t>
  </si>
  <si>
    <t>LCCC</t>
  </si>
  <si>
    <t>Na</t>
  </si>
  <si>
    <t>Aggregate Across Colleges</t>
  </si>
  <si>
    <t>RRCC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</si>
</sst>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6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15" xfId="0" applyBorder="1" applyAlignment="1">
      <alignment vertical="center"/>
    </xf>
    <xf numFmtId="0" fontId="0" fillId="0" borderId="0" xfId="0" applyFont="1" applyFill="1"/>
    <xf numFmtId="0" fontId="0" fillId="4" borderId="17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7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7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4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7" borderId="0" xfId="0" applyFont="1" applyFill="1" applyAlignment="1">
      <alignment horizontal="right"/>
    </xf>
    <xf numFmtId="0" fontId="0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0" fontId="0" fillId="8" borderId="0" xfId="0" applyFill="1"/>
    <xf numFmtId="0" fontId="2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1" fillId="8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0" fillId="8" borderId="0" xfId="0" applyFill="1" applyBorder="1" applyAlignment="1">
      <alignment horizontal="right"/>
    </xf>
    <xf numFmtId="0" fontId="2" fillId="8" borderId="0" xfId="0" applyFont="1" applyFill="1"/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8"/>
  <sheetViews>
    <sheetView tabSelected="1" topLeftCell="B1" zoomScale="72" zoomScaleNormal="72" zoomScalePageLayoutView="72" workbookViewId="0">
      <pane xSplit="2" ySplit="2" topLeftCell="D11" activePane="bottomRight" state="frozen"/>
      <selection activeCell="B1" sqref="B1"/>
      <selection pane="topRight" activeCell="D1" sqref="D1"/>
      <selection pane="bottomLeft" activeCell="B3" sqref="B3"/>
      <selection pane="bottomRight" activeCell="G33" sqref="G33"/>
    </sheetView>
  </sheetViews>
  <sheetFormatPr baseColWidth="10" defaultColWidth="8.83203125" defaultRowHeight="15" x14ac:dyDescent="0.2"/>
  <cols>
    <col min="3" max="3" width="27.33203125" customWidth="1"/>
    <col min="4" max="4" width="7.83203125" bestFit="1" customWidth="1"/>
    <col min="5" max="6" width="5.83203125" bestFit="1" customWidth="1"/>
    <col min="7" max="7" width="7.83203125" bestFit="1" customWidth="1"/>
    <col min="8" max="11" width="8.83203125" style="29"/>
    <col min="12" max="15" width="8.83203125" style="51"/>
    <col min="16" max="19" width="8.83203125" style="29"/>
    <col min="20" max="23" width="8.83203125" style="51"/>
    <col min="24" max="27" width="8.83203125" style="29"/>
    <col min="28" max="31" width="8.83203125" style="51"/>
    <col min="32" max="35" width="8.83203125" style="29"/>
    <col min="36" max="39" width="8.83203125" style="51"/>
  </cols>
  <sheetData>
    <row r="1" spans="1:39" x14ac:dyDescent="0.2">
      <c r="A1" s="1"/>
      <c r="B1" s="1"/>
      <c r="C1" s="1" t="s">
        <v>72</v>
      </c>
      <c r="D1" s="1"/>
      <c r="E1" s="1"/>
      <c r="F1" s="1"/>
      <c r="G1" s="1"/>
      <c r="H1" s="29" t="s">
        <v>69</v>
      </c>
      <c r="L1" s="51" t="s">
        <v>66</v>
      </c>
      <c r="P1" s="29" t="s">
        <v>64</v>
      </c>
      <c r="T1" s="51" t="s">
        <v>70</v>
      </c>
      <c r="X1" s="29" t="s">
        <v>65</v>
      </c>
      <c r="AB1" s="51" t="s">
        <v>0</v>
      </c>
      <c r="AF1" s="29" t="s">
        <v>73</v>
      </c>
      <c r="AJ1" s="51" t="s">
        <v>62</v>
      </c>
    </row>
    <row r="2" spans="1:39" ht="20" thickBot="1" x14ac:dyDescent="0.25">
      <c r="A2" s="66" t="s">
        <v>2</v>
      </c>
      <c r="B2" s="66"/>
      <c r="C2" s="67"/>
      <c r="D2" s="62" t="s">
        <v>3</v>
      </c>
      <c r="E2" s="62" t="s">
        <v>4</v>
      </c>
      <c r="F2" s="62" t="s">
        <v>5</v>
      </c>
      <c r="G2" s="62" t="s">
        <v>61</v>
      </c>
      <c r="H2" s="48" t="s">
        <v>3</v>
      </c>
      <c r="I2" s="48" t="s">
        <v>4</v>
      </c>
      <c r="J2" s="48" t="s">
        <v>5</v>
      </c>
      <c r="K2" s="48" t="s">
        <v>61</v>
      </c>
      <c r="L2" s="52" t="s">
        <v>3</v>
      </c>
      <c r="M2" s="52" t="s">
        <v>4</v>
      </c>
      <c r="N2" s="52" t="s">
        <v>5</v>
      </c>
      <c r="O2" s="52" t="s">
        <v>61</v>
      </c>
      <c r="P2" s="48" t="s">
        <v>3</v>
      </c>
      <c r="Q2" s="48" t="s">
        <v>4</v>
      </c>
      <c r="R2" s="48" t="s">
        <v>5</v>
      </c>
      <c r="S2" s="48" t="s">
        <v>61</v>
      </c>
      <c r="T2" s="52" t="s">
        <v>3</v>
      </c>
      <c r="U2" s="52" t="s">
        <v>4</v>
      </c>
      <c r="V2" s="52" t="s">
        <v>5</v>
      </c>
      <c r="W2" s="52" t="s">
        <v>61</v>
      </c>
      <c r="X2" s="48" t="s">
        <v>3</v>
      </c>
      <c r="Y2" s="48" t="s">
        <v>4</v>
      </c>
      <c r="Z2" s="48" t="s">
        <v>5</v>
      </c>
      <c r="AA2" s="48" t="s">
        <v>61</v>
      </c>
      <c r="AB2" s="59" t="s">
        <v>3</v>
      </c>
      <c r="AC2" s="59" t="s">
        <v>4</v>
      </c>
      <c r="AD2" s="59" t="s">
        <v>5</v>
      </c>
      <c r="AE2" s="59" t="s">
        <v>61</v>
      </c>
      <c r="AF2" s="48" t="s">
        <v>3</v>
      </c>
      <c r="AG2" s="48" t="s">
        <v>4</v>
      </c>
      <c r="AH2" s="48" t="s">
        <v>5</v>
      </c>
      <c r="AI2" s="48" t="s">
        <v>61</v>
      </c>
      <c r="AJ2" s="52" t="s">
        <v>3</v>
      </c>
      <c r="AK2" s="52" t="s">
        <v>4</v>
      </c>
      <c r="AL2" s="52" t="s">
        <v>5</v>
      </c>
      <c r="AM2" s="52" t="s">
        <v>61</v>
      </c>
    </row>
    <row r="3" spans="1:39" ht="16" thickBot="1" x14ac:dyDescent="0.25">
      <c r="A3" s="68" t="s">
        <v>7</v>
      </c>
      <c r="B3" s="69"/>
      <c r="C3" s="69"/>
      <c r="D3" s="6"/>
      <c r="E3" s="6"/>
      <c r="F3" s="6"/>
      <c r="G3" s="6"/>
      <c r="H3" s="35"/>
      <c r="I3" s="35"/>
      <c r="J3" s="35"/>
      <c r="K3" s="35"/>
      <c r="L3" s="53"/>
      <c r="M3" s="53"/>
      <c r="N3" s="53"/>
      <c r="O3" s="53"/>
      <c r="P3" s="35"/>
      <c r="Q3" s="35"/>
      <c r="R3" s="35"/>
      <c r="S3" s="35"/>
      <c r="T3" s="53"/>
      <c r="U3" s="53"/>
      <c r="V3" s="53"/>
      <c r="W3" s="53"/>
      <c r="AB3" s="52"/>
      <c r="AC3" s="52"/>
      <c r="AD3" s="52"/>
      <c r="AE3" s="52"/>
      <c r="AF3" s="35"/>
      <c r="AG3" s="35"/>
      <c r="AH3" s="35"/>
      <c r="AI3" s="35"/>
      <c r="AJ3" s="53"/>
      <c r="AK3" s="53"/>
      <c r="AL3" s="53"/>
      <c r="AM3" s="53"/>
    </row>
    <row r="4" spans="1:39" x14ac:dyDescent="0.2">
      <c r="A4" s="45">
        <v>1</v>
      </c>
      <c r="B4" s="70" t="s">
        <v>8</v>
      </c>
      <c r="C4" s="71"/>
      <c r="D4" s="32">
        <f>SUM(H4,L4,P4,T4,X4,AB4,AF4,AJ4,)</f>
        <v>2648</v>
      </c>
      <c r="E4" s="32">
        <f t="shared" ref="E4:F18" si="0">SUM(I4,M4,Q4,U4,Y4,AC4,AG4,AK4,)</f>
        <v>3813</v>
      </c>
      <c r="F4" s="32">
        <f t="shared" si="0"/>
        <v>3416</v>
      </c>
      <c r="G4" s="32">
        <f>SUM(K4,O4,S4,W4,AA4,AE4,AI4,AM4,)</f>
        <v>2710</v>
      </c>
      <c r="H4" s="49">
        <v>1173</v>
      </c>
      <c r="I4" s="49">
        <v>1139</v>
      </c>
      <c r="J4" s="49">
        <v>814</v>
      </c>
      <c r="K4" s="35">
        <v>777</v>
      </c>
      <c r="L4" s="54">
        <v>18</v>
      </c>
      <c r="M4" s="54">
        <v>133</v>
      </c>
      <c r="N4" s="54">
        <v>549</v>
      </c>
      <c r="O4" s="54">
        <v>379</v>
      </c>
      <c r="P4" s="49">
        <v>0</v>
      </c>
      <c r="Q4" s="49">
        <v>153</v>
      </c>
      <c r="R4" s="49">
        <v>28</v>
      </c>
      <c r="S4" s="49">
        <v>19</v>
      </c>
      <c r="T4" s="53">
        <v>0</v>
      </c>
      <c r="U4" s="53">
        <v>375</v>
      </c>
      <c r="V4" s="55">
        <v>313</v>
      </c>
      <c r="W4" s="53">
        <v>186</v>
      </c>
      <c r="X4" s="35">
        <v>0</v>
      </c>
      <c r="Y4" s="35">
        <v>137</v>
      </c>
      <c r="Z4" s="35">
        <v>179</v>
      </c>
      <c r="AA4" s="35">
        <v>174</v>
      </c>
      <c r="AB4" s="53">
        <v>1111</v>
      </c>
      <c r="AC4" s="53">
        <v>1285</v>
      </c>
      <c r="AD4" s="53">
        <v>1046</v>
      </c>
      <c r="AE4" s="53">
        <v>933</v>
      </c>
      <c r="AF4" s="60">
        <v>337</v>
      </c>
      <c r="AG4" s="60">
        <v>569</v>
      </c>
      <c r="AH4" s="49">
        <v>469</v>
      </c>
      <c r="AI4" s="60">
        <v>242</v>
      </c>
      <c r="AJ4" s="53">
        <v>9</v>
      </c>
      <c r="AK4" s="53">
        <v>22</v>
      </c>
      <c r="AL4" s="53">
        <v>18</v>
      </c>
      <c r="AM4" s="53">
        <v>0</v>
      </c>
    </row>
    <row r="5" spans="1:39" x14ac:dyDescent="0.2">
      <c r="A5" s="46">
        <v>2</v>
      </c>
      <c r="B5" s="64" t="s">
        <v>9</v>
      </c>
      <c r="C5" s="65"/>
      <c r="D5" s="32">
        <f t="shared" ref="D5:D36" si="1">SUM(H5,L5,P5,T5,X5,AB5,AF5,AJ5,)</f>
        <v>209</v>
      </c>
      <c r="E5" s="32">
        <f t="shared" si="0"/>
        <v>437</v>
      </c>
      <c r="F5" s="32">
        <f t="shared" si="0"/>
        <v>411</v>
      </c>
      <c r="G5" s="32">
        <f t="shared" ref="G5:G18" si="2">SUM(K5,O5,S5,W5,AA5,AE5,AI5,AM5,)</f>
        <v>353</v>
      </c>
      <c r="H5" s="35">
        <v>3</v>
      </c>
      <c r="I5" s="35">
        <v>24</v>
      </c>
      <c r="J5" s="50">
        <v>21</v>
      </c>
      <c r="K5" s="35">
        <v>0</v>
      </c>
      <c r="L5" s="53">
        <v>0</v>
      </c>
      <c r="M5" s="53">
        <v>1</v>
      </c>
      <c r="N5" s="55">
        <v>6</v>
      </c>
      <c r="O5" s="55">
        <v>3</v>
      </c>
      <c r="P5" s="35">
        <v>0</v>
      </c>
      <c r="Q5" s="35">
        <v>66</v>
      </c>
      <c r="R5" s="50">
        <v>27</v>
      </c>
      <c r="S5" s="50">
        <v>10</v>
      </c>
      <c r="T5" s="51">
        <v>0</v>
      </c>
      <c r="U5" s="51">
        <v>8</v>
      </c>
      <c r="V5" s="51">
        <v>11</v>
      </c>
      <c r="W5" s="51">
        <v>13</v>
      </c>
      <c r="X5" s="35">
        <v>0</v>
      </c>
      <c r="Y5" s="35">
        <v>1</v>
      </c>
      <c r="Z5" s="50">
        <v>18</v>
      </c>
      <c r="AA5" s="50">
        <v>0</v>
      </c>
      <c r="AB5" s="53">
        <v>107</v>
      </c>
      <c r="AC5" s="53">
        <v>156</v>
      </c>
      <c r="AD5" s="55">
        <v>154</v>
      </c>
      <c r="AE5" s="53">
        <v>106</v>
      </c>
      <c r="AF5" s="60">
        <v>91</v>
      </c>
      <c r="AG5" s="60">
        <v>165</v>
      </c>
      <c r="AH5" s="49">
        <v>163</v>
      </c>
      <c r="AI5" s="60">
        <v>221</v>
      </c>
      <c r="AJ5" s="53">
        <v>8</v>
      </c>
      <c r="AK5" s="53">
        <v>16</v>
      </c>
      <c r="AL5" s="53">
        <v>11</v>
      </c>
      <c r="AM5" s="53">
        <v>0</v>
      </c>
    </row>
    <row r="6" spans="1:39" x14ac:dyDescent="0.2">
      <c r="A6" s="13"/>
      <c r="B6" s="14" t="s">
        <v>10</v>
      </c>
      <c r="C6" s="24" t="s">
        <v>11</v>
      </c>
      <c r="D6" s="32">
        <f t="shared" si="1"/>
        <v>92</v>
      </c>
      <c r="E6" s="32">
        <f t="shared" si="0"/>
        <v>262</v>
      </c>
      <c r="F6" s="32">
        <f t="shared" si="0"/>
        <v>232</v>
      </c>
      <c r="G6" s="32">
        <f t="shared" si="2"/>
        <v>230</v>
      </c>
      <c r="H6" s="35">
        <v>2</v>
      </c>
      <c r="I6" s="35">
        <v>13</v>
      </c>
      <c r="J6" s="50">
        <v>14</v>
      </c>
      <c r="K6" s="35" t="s">
        <v>60</v>
      </c>
      <c r="L6" s="53">
        <v>0</v>
      </c>
      <c r="M6" s="53">
        <v>0</v>
      </c>
      <c r="N6" s="55">
        <v>5</v>
      </c>
      <c r="O6" s="55">
        <v>1</v>
      </c>
      <c r="P6" s="35">
        <v>0</v>
      </c>
      <c r="Q6" s="35">
        <v>53</v>
      </c>
      <c r="R6" s="50">
        <v>18</v>
      </c>
      <c r="S6" s="50">
        <v>7</v>
      </c>
      <c r="T6" s="53" t="s">
        <v>60</v>
      </c>
      <c r="U6" s="53" t="s">
        <v>71</v>
      </c>
      <c r="V6" s="55" t="s">
        <v>71</v>
      </c>
      <c r="W6" s="53" t="s">
        <v>60</v>
      </c>
      <c r="X6" s="35" t="s">
        <v>60</v>
      </c>
      <c r="Y6" s="35" t="s">
        <v>60</v>
      </c>
      <c r="Z6" s="35" t="s">
        <v>60</v>
      </c>
      <c r="AA6" s="35" t="s">
        <v>60</v>
      </c>
      <c r="AB6" s="51">
        <v>45</v>
      </c>
      <c r="AC6" s="51">
        <v>91</v>
      </c>
      <c r="AD6" s="51">
        <v>98</v>
      </c>
      <c r="AE6" s="51">
        <v>73</v>
      </c>
      <c r="AF6" s="60">
        <v>41</v>
      </c>
      <c r="AG6" s="60">
        <v>97</v>
      </c>
      <c r="AH6" s="49">
        <v>97</v>
      </c>
      <c r="AI6" s="29">
        <v>149</v>
      </c>
      <c r="AJ6" s="53">
        <v>4</v>
      </c>
      <c r="AK6" s="53">
        <v>8</v>
      </c>
      <c r="AL6" s="53">
        <v>0</v>
      </c>
      <c r="AM6" s="53"/>
    </row>
    <row r="7" spans="1:39" x14ac:dyDescent="0.2">
      <c r="A7" s="46">
        <v>3</v>
      </c>
      <c r="B7" s="64" t="s">
        <v>12</v>
      </c>
      <c r="C7" s="65"/>
      <c r="D7" s="32">
        <f t="shared" si="1"/>
        <v>221</v>
      </c>
      <c r="E7" s="32">
        <f t="shared" si="0"/>
        <v>1199</v>
      </c>
      <c r="F7" s="32">
        <f t="shared" si="0"/>
        <v>1202</v>
      </c>
      <c r="G7" s="32">
        <f t="shared" si="2"/>
        <v>903</v>
      </c>
      <c r="H7" s="35">
        <v>84</v>
      </c>
      <c r="I7" s="35">
        <v>602</v>
      </c>
      <c r="J7" s="50">
        <v>356</v>
      </c>
      <c r="K7" s="29">
        <v>509</v>
      </c>
      <c r="L7" s="53">
        <v>18</v>
      </c>
      <c r="M7" s="53">
        <v>1</v>
      </c>
      <c r="N7" s="53">
        <v>104</v>
      </c>
      <c r="O7" s="53">
        <v>0</v>
      </c>
      <c r="P7" s="35">
        <v>0</v>
      </c>
      <c r="Q7" s="35">
        <v>35</v>
      </c>
      <c r="R7" s="35">
        <v>34</v>
      </c>
      <c r="S7" s="35">
        <v>26</v>
      </c>
      <c r="T7" s="53">
        <v>0</v>
      </c>
      <c r="U7" s="53">
        <v>28</v>
      </c>
      <c r="V7" s="51">
        <v>44</v>
      </c>
      <c r="W7" s="53">
        <v>31</v>
      </c>
      <c r="X7" s="35">
        <v>0</v>
      </c>
      <c r="Y7" s="35">
        <v>39</v>
      </c>
      <c r="Z7" s="35">
        <v>44</v>
      </c>
      <c r="AA7" s="35">
        <v>0</v>
      </c>
      <c r="AB7" s="53">
        <v>115</v>
      </c>
      <c r="AC7" s="53">
        <v>477</v>
      </c>
      <c r="AD7" s="55">
        <v>599</v>
      </c>
      <c r="AE7" s="53">
        <v>330</v>
      </c>
      <c r="AF7" s="60">
        <v>0</v>
      </c>
      <c r="AG7" s="60">
        <v>8</v>
      </c>
      <c r="AH7" s="60">
        <v>18</v>
      </c>
      <c r="AI7" s="60">
        <v>6</v>
      </c>
      <c r="AJ7" s="53">
        <v>4</v>
      </c>
      <c r="AK7" s="53">
        <v>9</v>
      </c>
      <c r="AL7" s="53">
        <v>3</v>
      </c>
      <c r="AM7" s="53">
        <v>1</v>
      </c>
    </row>
    <row r="8" spans="1:39" x14ac:dyDescent="0.2">
      <c r="A8" s="46">
        <v>4</v>
      </c>
      <c r="B8" s="64" t="s">
        <v>13</v>
      </c>
      <c r="C8" s="65"/>
      <c r="D8" s="32">
        <f t="shared" si="1"/>
        <v>261</v>
      </c>
      <c r="E8" s="32">
        <f t="shared" si="0"/>
        <v>732</v>
      </c>
      <c r="F8" s="32">
        <f t="shared" si="0"/>
        <v>666</v>
      </c>
      <c r="G8" s="32">
        <f t="shared" si="2"/>
        <v>753</v>
      </c>
      <c r="H8" s="35">
        <v>119</v>
      </c>
      <c r="I8" s="35">
        <v>335</v>
      </c>
      <c r="J8" s="35">
        <v>84</v>
      </c>
      <c r="K8" s="35">
        <v>45</v>
      </c>
      <c r="L8" s="53">
        <v>6</v>
      </c>
      <c r="M8" s="53">
        <v>15</v>
      </c>
      <c r="N8" s="53">
        <v>29</v>
      </c>
      <c r="O8" s="53">
        <v>5</v>
      </c>
      <c r="P8" s="35">
        <v>0</v>
      </c>
      <c r="Q8" s="35">
        <v>0</v>
      </c>
      <c r="R8" s="35">
        <v>24</v>
      </c>
      <c r="S8" s="35">
        <v>15</v>
      </c>
      <c r="T8" s="53">
        <v>0</v>
      </c>
      <c r="U8" s="53">
        <v>22</v>
      </c>
      <c r="V8" s="53">
        <v>59</v>
      </c>
      <c r="W8" s="53">
        <v>87</v>
      </c>
      <c r="X8" s="35">
        <v>0</v>
      </c>
      <c r="Y8" s="35">
        <v>6</v>
      </c>
      <c r="Z8" s="35">
        <v>58</v>
      </c>
      <c r="AA8" s="35">
        <v>90</v>
      </c>
      <c r="AB8" s="53">
        <v>82</v>
      </c>
      <c r="AC8" s="53">
        <v>205</v>
      </c>
      <c r="AD8" s="51">
        <v>210</v>
      </c>
      <c r="AE8" s="53">
        <v>341</v>
      </c>
      <c r="AF8" s="60">
        <v>53</v>
      </c>
      <c r="AG8" s="60">
        <v>148</v>
      </c>
      <c r="AH8" s="49">
        <v>202</v>
      </c>
      <c r="AI8" s="60">
        <v>166</v>
      </c>
      <c r="AJ8" s="53">
        <v>1</v>
      </c>
      <c r="AK8" s="53">
        <v>1</v>
      </c>
      <c r="AL8" s="53">
        <v>0</v>
      </c>
      <c r="AM8" s="53">
        <v>4</v>
      </c>
    </row>
    <row r="9" spans="1:39" x14ac:dyDescent="0.2">
      <c r="A9" s="46">
        <v>5</v>
      </c>
      <c r="B9" s="64" t="s">
        <v>14</v>
      </c>
      <c r="C9" s="65"/>
      <c r="D9" s="32">
        <f t="shared" si="1"/>
        <v>11937.5</v>
      </c>
      <c r="E9" s="32">
        <f t="shared" si="0"/>
        <v>25383</v>
      </c>
      <c r="F9" s="32">
        <f t="shared" si="0"/>
        <v>21712</v>
      </c>
      <c r="G9" s="32">
        <f t="shared" si="2"/>
        <v>27964</v>
      </c>
      <c r="H9" s="35">
        <v>5763</v>
      </c>
      <c r="I9" s="50">
        <v>9812</v>
      </c>
      <c r="J9" s="35">
        <v>5723</v>
      </c>
      <c r="K9" s="35">
        <v>13432</v>
      </c>
      <c r="L9" s="53">
        <v>40</v>
      </c>
      <c r="M9" s="55">
        <v>472</v>
      </c>
      <c r="N9" s="53">
        <v>2132</v>
      </c>
      <c r="O9" s="53">
        <v>1689</v>
      </c>
      <c r="P9" s="35">
        <v>0</v>
      </c>
      <c r="Q9" s="50">
        <v>2635.5</v>
      </c>
      <c r="R9" s="35">
        <v>725.5</v>
      </c>
      <c r="S9" s="50">
        <v>307</v>
      </c>
      <c r="T9" s="53">
        <v>0</v>
      </c>
      <c r="U9" s="55">
        <v>998</v>
      </c>
      <c r="V9" s="53">
        <v>1242</v>
      </c>
      <c r="W9" s="53">
        <v>931</v>
      </c>
      <c r="X9" s="35">
        <v>0</v>
      </c>
      <c r="Y9" s="35">
        <v>574</v>
      </c>
      <c r="Z9" s="50">
        <v>753</v>
      </c>
      <c r="AA9" s="50">
        <v>664</v>
      </c>
      <c r="AB9" s="53">
        <v>4705.5</v>
      </c>
      <c r="AC9" s="53">
        <v>8420.5</v>
      </c>
      <c r="AD9" s="53">
        <v>8931.5</v>
      </c>
      <c r="AE9" s="53">
        <v>9732</v>
      </c>
      <c r="AF9" s="60">
        <v>1401</v>
      </c>
      <c r="AG9" s="49">
        <v>2334</v>
      </c>
      <c r="AH9" s="60">
        <v>2113</v>
      </c>
      <c r="AI9" s="60">
        <v>1209</v>
      </c>
      <c r="AJ9" s="53">
        <v>28</v>
      </c>
      <c r="AK9" s="53">
        <v>137</v>
      </c>
      <c r="AL9" s="53">
        <v>92</v>
      </c>
      <c r="AM9" s="53">
        <v>0</v>
      </c>
    </row>
    <row r="10" spans="1:39" x14ac:dyDescent="0.2">
      <c r="A10" s="13"/>
      <c r="B10" s="15" t="s">
        <v>15</v>
      </c>
      <c r="C10" s="24" t="s">
        <v>16</v>
      </c>
      <c r="D10" s="32">
        <f t="shared" si="1"/>
        <v>2137</v>
      </c>
      <c r="E10" s="32">
        <f t="shared" si="0"/>
        <v>3823</v>
      </c>
      <c r="F10" s="32">
        <f t="shared" si="0"/>
        <v>3739</v>
      </c>
      <c r="G10" s="32">
        <f t="shared" si="2"/>
        <v>3176</v>
      </c>
      <c r="H10" s="35">
        <v>984</v>
      </c>
      <c r="I10" s="35">
        <v>1380</v>
      </c>
      <c r="J10" s="50">
        <v>1082</v>
      </c>
      <c r="K10" s="35">
        <v>1053</v>
      </c>
      <c r="L10" s="53">
        <v>10</v>
      </c>
      <c r="M10" s="53">
        <v>114</v>
      </c>
      <c r="N10" s="55">
        <v>431</v>
      </c>
      <c r="O10" s="55">
        <v>361</v>
      </c>
      <c r="P10" s="35">
        <v>0</v>
      </c>
      <c r="Q10" s="35">
        <v>141</v>
      </c>
      <c r="R10" s="50">
        <v>66</v>
      </c>
      <c r="S10" s="35">
        <v>32</v>
      </c>
      <c r="T10" s="53">
        <v>0</v>
      </c>
      <c r="U10" s="53">
        <v>304</v>
      </c>
      <c r="V10" s="55">
        <v>324</v>
      </c>
      <c r="W10" s="53">
        <v>209</v>
      </c>
      <c r="X10" s="35">
        <v>0</v>
      </c>
      <c r="Y10" s="35">
        <v>103</v>
      </c>
      <c r="Z10" s="50">
        <v>162</v>
      </c>
      <c r="AA10" s="50">
        <v>147</v>
      </c>
      <c r="AB10" s="53">
        <v>853</v>
      </c>
      <c r="AC10" s="55">
        <v>1288</v>
      </c>
      <c r="AD10" s="53">
        <v>1245</v>
      </c>
      <c r="AE10" s="53">
        <v>1161</v>
      </c>
      <c r="AF10" s="60">
        <v>283</v>
      </c>
      <c r="AG10" s="60">
        <v>473</v>
      </c>
      <c r="AH10" s="49">
        <v>410</v>
      </c>
      <c r="AI10" s="60">
        <v>213</v>
      </c>
      <c r="AJ10" s="53">
        <v>7</v>
      </c>
      <c r="AK10" s="53">
        <v>20</v>
      </c>
      <c r="AL10" s="53">
        <v>19</v>
      </c>
      <c r="AM10" s="53">
        <v>0</v>
      </c>
    </row>
    <row r="11" spans="1:39" x14ac:dyDescent="0.2">
      <c r="A11" s="46">
        <v>6</v>
      </c>
      <c r="B11" s="64" t="s">
        <v>17</v>
      </c>
      <c r="C11" s="65"/>
      <c r="D11" s="32">
        <f t="shared" si="1"/>
        <v>306</v>
      </c>
      <c r="E11" s="32">
        <f t="shared" si="0"/>
        <v>735</v>
      </c>
      <c r="F11" s="32">
        <f t="shared" si="0"/>
        <v>548</v>
      </c>
      <c r="G11" s="32">
        <f t="shared" si="2"/>
        <v>343</v>
      </c>
      <c r="H11" s="35">
        <v>39</v>
      </c>
      <c r="I11" s="35">
        <v>119</v>
      </c>
      <c r="J11" s="35">
        <v>75</v>
      </c>
      <c r="K11" s="35">
        <v>29</v>
      </c>
      <c r="L11" s="53">
        <v>3</v>
      </c>
      <c r="M11" s="53">
        <v>6</v>
      </c>
      <c r="N11" s="53">
        <v>24</v>
      </c>
      <c r="O11" s="53">
        <v>12</v>
      </c>
      <c r="P11" s="35">
        <v>0</v>
      </c>
      <c r="Q11" s="35">
        <v>66</v>
      </c>
      <c r="R11" s="35">
        <v>18</v>
      </c>
      <c r="S11" s="35">
        <v>24</v>
      </c>
      <c r="T11" s="53">
        <v>0</v>
      </c>
      <c r="U11" s="53">
        <v>12</v>
      </c>
      <c r="V11" s="53">
        <f>32+8+7</f>
        <v>47</v>
      </c>
      <c r="W11" s="53">
        <v>19</v>
      </c>
      <c r="X11" s="35">
        <v>0</v>
      </c>
      <c r="Y11" s="35">
        <v>4</v>
      </c>
      <c r="Z11" s="35">
        <v>21</v>
      </c>
      <c r="AA11" s="35">
        <v>0</v>
      </c>
      <c r="AB11" s="53">
        <v>164</v>
      </c>
      <c r="AC11" s="53">
        <v>327</v>
      </c>
      <c r="AD11" s="55">
        <v>337</v>
      </c>
      <c r="AE11" s="53">
        <v>94</v>
      </c>
      <c r="AF11" s="60">
        <v>92</v>
      </c>
      <c r="AG11" s="60">
        <v>184</v>
      </c>
      <c r="AH11" s="60">
        <v>25</v>
      </c>
      <c r="AI11" s="60">
        <v>165</v>
      </c>
      <c r="AJ11" s="53">
        <v>8</v>
      </c>
      <c r="AK11" s="53">
        <v>17</v>
      </c>
      <c r="AL11" s="53">
        <v>1</v>
      </c>
      <c r="AM11" s="53">
        <v>0</v>
      </c>
    </row>
    <row r="12" spans="1:39" x14ac:dyDescent="0.2">
      <c r="A12" s="13"/>
      <c r="B12" s="15" t="s">
        <v>18</v>
      </c>
      <c r="C12" s="24" t="s">
        <v>19</v>
      </c>
      <c r="D12" s="32">
        <f t="shared" si="1"/>
        <v>190</v>
      </c>
      <c r="E12" s="32">
        <f t="shared" si="0"/>
        <v>392</v>
      </c>
      <c r="F12" s="32">
        <f t="shared" si="0"/>
        <v>317</v>
      </c>
      <c r="G12" s="32">
        <f t="shared" si="2"/>
        <v>240</v>
      </c>
      <c r="H12" s="35">
        <v>9</v>
      </c>
      <c r="I12" s="35">
        <v>8</v>
      </c>
      <c r="J12" s="50">
        <v>19</v>
      </c>
      <c r="K12" s="35">
        <v>1</v>
      </c>
      <c r="L12" s="53">
        <v>1</v>
      </c>
      <c r="M12" s="53">
        <v>1</v>
      </c>
      <c r="N12" s="55">
        <v>7</v>
      </c>
      <c r="O12" s="55">
        <v>5</v>
      </c>
      <c r="P12" s="35">
        <v>0</v>
      </c>
      <c r="Q12" s="35">
        <v>44</v>
      </c>
      <c r="R12" s="50">
        <v>0</v>
      </c>
      <c r="S12" s="50">
        <v>0</v>
      </c>
      <c r="T12" s="53">
        <v>0</v>
      </c>
      <c r="U12" s="53">
        <v>8</v>
      </c>
      <c r="V12" s="55">
        <v>14</v>
      </c>
      <c r="W12" s="53">
        <v>13</v>
      </c>
      <c r="X12" s="35">
        <v>0</v>
      </c>
      <c r="Y12" s="35">
        <v>0</v>
      </c>
      <c r="Z12" s="50">
        <v>0</v>
      </c>
      <c r="AA12" s="50">
        <v>0</v>
      </c>
      <c r="AB12" s="53">
        <v>83</v>
      </c>
      <c r="AC12" s="53">
        <v>141</v>
      </c>
      <c r="AD12" s="53">
        <v>168</v>
      </c>
      <c r="AE12" s="53">
        <v>70</v>
      </c>
      <c r="AF12" s="60">
        <v>89</v>
      </c>
      <c r="AG12" s="60">
        <v>176</v>
      </c>
      <c r="AH12" s="49">
        <v>109</v>
      </c>
      <c r="AI12" s="49">
        <v>151</v>
      </c>
      <c r="AJ12" s="53">
        <v>8</v>
      </c>
      <c r="AK12" s="53">
        <v>14</v>
      </c>
      <c r="AL12" s="53">
        <v>0</v>
      </c>
      <c r="AM12" s="53">
        <v>0</v>
      </c>
    </row>
    <row r="13" spans="1:39" x14ac:dyDescent="0.2">
      <c r="A13" s="13"/>
      <c r="B13" s="15" t="s">
        <v>20</v>
      </c>
      <c r="C13" s="24" t="s">
        <v>21</v>
      </c>
      <c r="D13" s="32">
        <f t="shared" si="1"/>
        <v>31</v>
      </c>
      <c r="E13" s="32">
        <f t="shared" si="0"/>
        <v>77</v>
      </c>
      <c r="F13" s="32">
        <f t="shared" si="0"/>
        <v>87</v>
      </c>
      <c r="G13" s="32">
        <f t="shared" si="2"/>
        <v>33</v>
      </c>
      <c r="H13" s="35">
        <v>3</v>
      </c>
      <c r="I13" s="35">
        <v>11</v>
      </c>
      <c r="J13" s="50">
        <v>6</v>
      </c>
      <c r="K13" s="35">
        <v>11</v>
      </c>
      <c r="L13" s="53">
        <v>0</v>
      </c>
      <c r="M13" s="53">
        <v>2</v>
      </c>
      <c r="N13" s="55">
        <v>4</v>
      </c>
      <c r="O13" s="55">
        <v>2</v>
      </c>
      <c r="P13" s="35">
        <v>0</v>
      </c>
      <c r="Q13" s="35">
        <v>15</v>
      </c>
      <c r="R13" s="50">
        <v>12</v>
      </c>
      <c r="S13" s="50">
        <v>11</v>
      </c>
      <c r="T13" s="53">
        <v>0</v>
      </c>
      <c r="U13" s="53">
        <v>0</v>
      </c>
      <c r="V13" s="55">
        <v>9</v>
      </c>
      <c r="W13" s="53">
        <v>1</v>
      </c>
      <c r="X13" s="35">
        <v>0</v>
      </c>
      <c r="Y13" s="35">
        <v>1</v>
      </c>
      <c r="Z13" s="50">
        <v>18</v>
      </c>
      <c r="AA13" s="50">
        <v>0</v>
      </c>
      <c r="AB13" s="53">
        <v>28</v>
      </c>
      <c r="AC13" s="53">
        <v>48</v>
      </c>
      <c r="AD13" s="55">
        <v>38</v>
      </c>
      <c r="AE13" s="53">
        <v>8</v>
      </c>
      <c r="AF13" s="60">
        <v>0</v>
      </c>
      <c r="AG13" s="60">
        <v>0</v>
      </c>
      <c r="AH13" s="49">
        <v>0</v>
      </c>
      <c r="AI13" s="49">
        <v>0</v>
      </c>
      <c r="AJ13" s="53">
        <v>0</v>
      </c>
      <c r="AK13" s="53">
        <v>0</v>
      </c>
      <c r="AL13" s="53">
        <v>0</v>
      </c>
      <c r="AM13" s="53">
        <v>0</v>
      </c>
    </row>
    <row r="14" spans="1:39" x14ac:dyDescent="0.2">
      <c r="A14" s="13"/>
      <c r="B14" s="15" t="s">
        <v>22</v>
      </c>
      <c r="C14" s="24" t="s">
        <v>23</v>
      </c>
      <c r="D14" s="32">
        <f t="shared" si="1"/>
        <v>77</v>
      </c>
      <c r="E14" s="32">
        <f t="shared" si="0"/>
        <v>243</v>
      </c>
      <c r="F14" s="32">
        <f t="shared" si="0"/>
        <v>228</v>
      </c>
      <c r="G14" s="32">
        <f t="shared" si="2"/>
        <v>68</v>
      </c>
      <c r="H14" s="35">
        <v>27</v>
      </c>
      <c r="I14" s="35">
        <v>100</v>
      </c>
      <c r="J14" s="50">
        <v>61</v>
      </c>
      <c r="K14" s="35">
        <v>16</v>
      </c>
      <c r="L14" s="53">
        <v>1</v>
      </c>
      <c r="M14" s="53">
        <v>5</v>
      </c>
      <c r="N14" s="55">
        <v>19</v>
      </c>
      <c r="O14" s="55">
        <v>7</v>
      </c>
      <c r="P14" s="35">
        <v>0</v>
      </c>
      <c r="Q14" s="35">
        <v>7</v>
      </c>
      <c r="R14" s="35">
        <v>6</v>
      </c>
      <c r="S14" s="50">
        <v>13</v>
      </c>
      <c r="T14" s="53">
        <v>0</v>
      </c>
      <c r="U14" s="53">
        <v>4</v>
      </c>
      <c r="V14" s="55">
        <v>24</v>
      </c>
      <c r="W14" s="53">
        <v>17</v>
      </c>
      <c r="X14" s="35">
        <v>0</v>
      </c>
      <c r="Y14" s="35">
        <v>2</v>
      </c>
      <c r="Z14" s="50">
        <v>4</v>
      </c>
      <c r="AA14" s="50">
        <v>0</v>
      </c>
      <c r="AB14" s="53">
        <v>46</v>
      </c>
      <c r="AC14" s="53">
        <v>115</v>
      </c>
      <c r="AD14" s="55">
        <v>100</v>
      </c>
      <c r="AE14" s="53">
        <v>7</v>
      </c>
      <c r="AF14" s="60">
        <v>3</v>
      </c>
      <c r="AG14" s="60">
        <v>7</v>
      </c>
      <c r="AH14" s="49">
        <v>13</v>
      </c>
      <c r="AI14" s="49">
        <v>8</v>
      </c>
      <c r="AJ14" s="53">
        <v>0</v>
      </c>
      <c r="AK14" s="53">
        <v>3</v>
      </c>
      <c r="AL14" s="53">
        <v>1</v>
      </c>
      <c r="AM14" s="53"/>
    </row>
    <row r="15" spans="1:39" x14ac:dyDescent="0.2">
      <c r="A15" s="46">
        <v>7</v>
      </c>
      <c r="B15" s="64" t="s">
        <v>24</v>
      </c>
      <c r="C15" s="65"/>
      <c r="D15" s="32">
        <f t="shared" si="1"/>
        <v>62</v>
      </c>
      <c r="E15" s="32">
        <f t="shared" si="0"/>
        <v>215</v>
      </c>
      <c r="F15" s="32">
        <f t="shared" si="0"/>
        <v>205</v>
      </c>
      <c r="G15" s="32">
        <f t="shared" si="2"/>
        <v>73</v>
      </c>
      <c r="H15" s="35">
        <v>4</v>
      </c>
      <c r="I15" s="35">
        <v>24</v>
      </c>
      <c r="J15" s="50">
        <v>19</v>
      </c>
      <c r="K15" s="35">
        <v>0</v>
      </c>
      <c r="L15" s="53">
        <v>0</v>
      </c>
      <c r="M15" s="53">
        <v>1</v>
      </c>
      <c r="N15" s="55">
        <v>5</v>
      </c>
      <c r="O15" s="55">
        <v>0</v>
      </c>
      <c r="P15" s="35">
        <v>0</v>
      </c>
      <c r="Q15" s="35">
        <v>11</v>
      </c>
      <c r="R15" s="50">
        <v>4</v>
      </c>
      <c r="S15" s="50">
        <v>3</v>
      </c>
      <c r="T15" s="53">
        <v>0</v>
      </c>
      <c r="U15" s="53">
        <v>4</v>
      </c>
      <c r="V15" s="55">
        <v>5</v>
      </c>
      <c r="W15" s="53">
        <v>2</v>
      </c>
      <c r="X15" s="35">
        <v>0</v>
      </c>
      <c r="Y15" s="35">
        <v>8</v>
      </c>
      <c r="Z15" s="35">
        <v>17</v>
      </c>
      <c r="AA15" s="35">
        <v>0</v>
      </c>
      <c r="AB15" s="53">
        <v>30</v>
      </c>
      <c r="AC15" s="53">
        <v>83</v>
      </c>
      <c r="AD15" s="55">
        <v>80</v>
      </c>
      <c r="AE15" s="53">
        <v>36</v>
      </c>
      <c r="AF15" s="60">
        <v>24</v>
      </c>
      <c r="AG15" s="60">
        <v>70</v>
      </c>
      <c r="AH15" s="49">
        <v>69</v>
      </c>
      <c r="AI15" s="49">
        <v>32</v>
      </c>
      <c r="AJ15" s="53">
        <v>4</v>
      </c>
      <c r="AK15" s="53">
        <v>14</v>
      </c>
      <c r="AL15" s="53">
        <v>6</v>
      </c>
      <c r="AM15" s="53">
        <v>0</v>
      </c>
    </row>
    <row r="16" spans="1:39" x14ac:dyDescent="0.2">
      <c r="A16" s="46">
        <v>8</v>
      </c>
      <c r="B16" s="64" t="s">
        <v>25</v>
      </c>
      <c r="C16" s="65"/>
      <c r="D16" s="32">
        <f t="shared" si="1"/>
        <v>33</v>
      </c>
      <c r="E16" s="32">
        <f t="shared" si="0"/>
        <v>108</v>
      </c>
      <c r="F16" s="32">
        <f t="shared" si="0"/>
        <v>60</v>
      </c>
      <c r="G16" s="32">
        <f t="shared" si="2"/>
        <v>69</v>
      </c>
      <c r="H16" s="35">
        <v>0</v>
      </c>
      <c r="I16" s="35">
        <v>34</v>
      </c>
      <c r="J16" s="50">
        <v>7</v>
      </c>
      <c r="K16" s="35" t="s">
        <v>60</v>
      </c>
      <c r="L16" s="53">
        <v>0</v>
      </c>
      <c r="M16" s="53">
        <v>0</v>
      </c>
      <c r="N16" s="55">
        <v>4</v>
      </c>
      <c r="O16" s="55" t="s">
        <v>60</v>
      </c>
      <c r="P16" s="35">
        <v>0</v>
      </c>
      <c r="Q16" s="35">
        <v>2</v>
      </c>
      <c r="R16" s="50">
        <v>3</v>
      </c>
      <c r="S16" s="50">
        <v>4</v>
      </c>
      <c r="T16" s="53" t="s">
        <v>60</v>
      </c>
      <c r="U16" s="53" t="s">
        <v>60</v>
      </c>
      <c r="V16" s="53" t="s">
        <v>60</v>
      </c>
      <c r="W16" s="53" t="s">
        <v>60</v>
      </c>
      <c r="X16" s="35" t="s">
        <v>60</v>
      </c>
      <c r="Y16" s="35" t="s">
        <v>60</v>
      </c>
      <c r="Z16" s="35" t="s">
        <v>60</v>
      </c>
      <c r="AA16" s="35" t="s">
        <v>60</v>
      </c>
      <c r="AB16" s="53">
        <v>18</v>
      </c>
      <c r="AC16" s="53">
        <v>33</v>
      </c>
      <c r="AD16" s="55">
        <v>12</v>
      </c>
      <c r="AE16" s="53">
        <v>21</v>
      </c>
      <c r="AF16" s="60">
        <v>15</v>
      </c>
      <c r="AG16" s="60">
        <v>36</v>
      </c>
      <c r="AH16" s="60">
        <v>32</v>
      </c>
      <c r="AI16" s="60">
        <v>43</v>
      </c>
      <c r="AJ16" s="53">
        <v>0</v>
      </c>
      <c r="AK16" s="53">
        <v>3</v>
      </c>
      <c r="AL16" s="53">
        <v>2</v>
      </c>
      <c r="AM16" s="53">
        <v>1</v>
      </c>
    </row>
    <row r="17" spans="1:39" x14ac:dyDescent="0.2">
      <c r="A17" s="46">
        <v>9</v>
      </c>
      <c r="B17" s="64" t="s">
        <v>26</v>
      </c>
      <c r="C17" s="65"/>
      <c r="D17" s="32">
        <f t="shared" si="1"/>
        <v>0</v>
      </c>
      <c r="E17" s="32">
        <f t="shared" si="0"/>
        <v>77</v>
      </c>
      <c r="F17" s="32">
        <f t="shared" si="0"/>
        <v>43</v>
      </c>
      <c r="G17" s="32">
        <f t="shared" si="2"/>
        <v>46</v>
      </c>
      <c r="H17" s="35">
        <v>0</v>
      </c>
      <c r="I17" s="35">
        <v>15</v>
      </c>
      <c r="J17" s="50">
        <v>2</v>
      </c>
      <c r="K17" s="35" t="s">
        <v>60</v>
      </c>
      <c r="L17" s="53">
        <v>0</v>
      </c>
      <c r="M17" s="53">
        <v>0</v>
      </c>
      <c r="N17" s="55">
        <v>4</v>
      </c>
      <c r="O17" s="55" t="s">
        <v>60</v>
      </c>
      <c r="P17" s="35">
        <v>0</v>
      </c>
      <c r="Q17" s="35">
        <v>0</v>
      </c>
      <c r="R17" s="50">
        <v>0</v>
      </c>
      <c r="S17" s="50">
        <v>0</v>
      </c>
      <c r="T17" s="53" t="s">
        <v>60</v>
      </c>
      <c r="U17" s="53" t="s">
        <v>60</v>
      </c>
      <c r="V17" s="53" t="s">
        <v>60</v>
      </c>
      <c r="W17" s="53" t="s">
        <v>60</v>
      </c>
      <c r="X17" s="35" t="s">
        <v>60</v>
      </c>
      <c r="Y17" s="35" t="s">
        <v>60</v>
      </c>
      <c r="Z17" s="35" t="s">
        <v>60</v>
      </c>
      <c r="AA17" s="35" t="s">
        <v>60</v>
      </c>
      <c r="AB17" s="53">
        <v>0</v>
      </c>
      <c r="AC17" s="53">
        <v>28</v>
      </c>
      <c r="AD17" s="53">
        <v>9</v>
      </c>
      <c r="AE17" s="53">
        <v>17</v>
      </c>
      <c r="AF17" s="60">
        <v>0</v>
      </c>
      <c r="AG17" s="60">
        <v>31</v>
      </c>
      <c r="AH17" s="60">
        <v>26</v>
      </c>
      <c r="AI17" s="60">
        <v>28</v>
      </c>
      <c r="AJ17" s="53">
        <v>0</v>
      </c>
      <c r="AK17" s="53">
        <v>3</v>
      </c>
      <c r="AL17" s="53">
        <v>2</v>
      </c>
      <c r="AM17" s="53">
        <v>1</v>
      </c>
    </row>
    <row r="18" spans="1:39" ht="16" thickBot="1" x14ac:dyDescent="0.25">
      <c r="A18" s="47">
        <v>10</v>
      </c>
      <c r="B18" s="75" t="s">
        <v>27</v>
      </c>
      <c r="C18" s="76"/>
      <c r="D18" s="32">
        <f t="shared" si="1"/>
        <v>1137</v>
      </c>
      <c r="E18" s="32">
        <f t="shared" si="0"/>
        <v>1393</v>
      </c>
      <c r="F18" s="32">
        <f t="shared" si="0"/>
        <v>760</v>
      </c>
      <c r="G18" s="32">
        <f t="shared" si="2"/>
        <v>333</v>
      </c>
      <c r="H18" s="35">
        <v>627</v>
      </c>
      <c r="I18" s="35">
        <v>519</v>
      </c>
      <c r="J18" s="50">
        <v>86</v>
      </c>
      <c r="K18" s="35" t="s">
        <v>60</v>
      </c>
      <c r="L18" s="53">
        <v>11</v>
      </c>
      <c r="M18" s="53">
        <v>45</v>
      </c>
      <c r="N18" s="55">
        <v>223</v>
      </c>
      <c r="O18" s="55" t="s">
        <v>60</v>
      </c>
      <c r="P18" s="35">
        <v>0</v>
      </c>
      <c r="Q18" s="35">
        <v>90</v>
      </c>
      <c r="R18" s="50">
        <v>2</v>
      </c>
      <c r="S18" s="50">
        <v>0</v>
      </c>
      <c r="T18" s="53" t="s">
        <v>60</v>
      </c>
      <c r="U18" s="53" t="s">
        <v>60</v>
      </c>
      <c r="V18" s="53" t="s">
        <v>60</v>
      </c>
      <c r="W18" s="53" t="s">
        <v>60</v>
      </c>
      <c r="X18" s="35" t="s">
        <v>60</v>
      </c>
      <c r="Y18" s="35" t="s">
        <v>60</v>
      </c>
      <c r="Z18" s="35" t="s">
        <v>60</v>
      </c>
      <c r="AA18" s="35" t="s">
        <v>60</v>
      </c>
      <c r="AB18" s="53">
        <v>400</v>
      </c>
      <c r="AC18" s="53">
        <v>512</v>
      </c>
      <c r="AD18" s="53">
        <v>315</v>
      </c>
      <c r="AE18" s="53">
        <v>287</v>
      </c>
      <c r="AF18" s="60">
        <v>94</v>
      </c>
      <c r="AG18" s="60">
        <v>217</v>
      </c>
      <c r="AH18" s="60">
        <v>131</v>
      </c>
      <c r="AI18" s="60">
        <v>46</v>
      </c>
      <c r="AJ18" s="53">
        <v>5</v>
      </c>
      <c r="AK18" s="53">
        <v>10</v>
      </c>
      <c r="AL18" s="53">
        <v>3</v>
      </c>
      <c r="AM18" s="53">
        <v>0</v>
      </c>
    </row>
    <row r="19" spans="1:39" ht="16" thickBot="1" x14ac:dyDescent="0.25">
      <c r="A19" s="16"/>
      <c r="B19" s="17"/>
      <c r="C19" s="26" t="s">
        <v>28</v>
      </c>
      <c r="D19" s="32"/>
      <c r="E19" s="63"/>
      <c r="F19" s="63"/>
      <c r="G19" s="63"/>
      <c r="H19" s="35"/>
      <c r="I19" s="35"/>
      <c r="J19" s="50"/>
      <c r="K19" s="35"/>
      <c r="L19" s="53"/>
      <c r="M19" s="53"/>
      <c r="N19" s="55"/>
      <c r="O19" s="55"/>
      <c r="T19" s="53"/>
      <c r="U19" s="53"/>
      <c r="V19" s="55"/>
      <c r="W19" s="53"/>
      <c r="AB19" s="53"/>
      <c r="AC19" s="53"/>
      <c r="AD19" s="53"/>
      <c r="AE19" s="53"/>
      <c r="AJ19" s="53"/>
      <c r="AK19" s="53"/>
      <c r="AL19" s="53"/>
      <c r="AM19" s="53"/>
    </row>
    <row r="20" spans="1:39" x14ac:dyDescent="0.2">
      <c r="A20" s="72" t="s">
        <v>29</v>
      </c>
      <c r="B20" s="18" t="s">
        <v>30</v>
      </c>
      <c r="C20" s="27" t="s">
        <v>31</v>
      </c>
      <c r="D20" s="32">
        <f t="shared" si="1"/>
        <v>807</v>
      </c>
      <c r="E20" s="32">
        <f t="shared" ref="E20:E36" si="3">SUM(I20,M20,Q20,U20,Y20,AC20,AG20,AK20,)</f>
        <v>1286</v>
      </c>
      <c r="F20" s="32">
        <f t="shared" ref="F20:F36" si="4">SUM(J20,N20,R20,V20,Z20,AD20,AH20,AL20,)</f>
        <v>1087</v>
      </c>
      <c r="G20" s="32">
        <f t="shared" ref="G20:G36" si="5">SUM(K20,O20,S20,W20,AA20,AE20,AI20,AM20,)</f>
        <v>614</v>
      </c>
      <c r="H20" s="35">
        <v>372</v>
      </c>
      <c r="I20" s="35">
        <v>476</v>
      </c>
      <c r="J20" s="35">
        <v>319</v>
      </c>
      <c r="K20" s="35">
        <v>152</v>
      </c>
      <c r="L20" s="53">
        <v>3</v>
      </c>
      <c r="M20" s="53">
        <v>34</v>
      </c>
      <c r="N20" s="53">
        <v>132</v>
      </c>
      <c r="O20" s="56">
        <v>48</v>
      </c>
      <c r="P20" s="35">
        <v>0</v>
      </c>
      <c r="Q20" s="35">
        <v>12</v>
      </c>
      <c r="R20" s="35">
        <v>3</v>
      </c>
      <c r="S20" s="35">
        <v>0</v>
      </c>
      <c r="T20" s="53">
        <v>0</v>
      </c>
      <c r="U20" s="53">
        <v>94</v>
      </c>
      <c r="V20" s="53">
        <v>82</v>
      </c>
      <c r="W20" s="53">
        <v>47</v>
      </c>
      <c r="X20" s="35">
        <v>0</v>
      </c>
      <c r="Y20" s="35">
        <v>24</v>
      </c>
      <c r="Z20" s="35">
        <v>30</v>
      </c>
      <c r="AA20" s="35">
        <v>21</v>
      </c>
      <c r="AB20" s="53">
        <v>293</v>
      </c>
      <c r="AC20" s="53">
        <v>350</v>
      </c>
      <c r="AD20" s="55">
        <v>308</v>
      </c>
      <c r="AE20" s="53">
        <v>310</v>
      </c>
      <c r="AF20" s="60">
        <v>137</v>
      </c>
      <c r="AG20" s="60">
        <v>286</v>
      </c>
      <c r="AH20" s="60">
        <v>209</v>
      </c>
      <c r="AI20" s="60">
        <v>36</v>
      </c>
      <c r="AJ20" s="53">
        <v>2</v>
      </c>
      <c r="AK20" s="53">
        <v>10</v>
      </c>
      <c r="AL20" s="53">
        <v>4</v>
      </c>
      <c r="AM20" s="53">
        <v>0</v>
      </c>
    </row>
    <row r="21" spans="1:39" x14ac:dyDescent="0.2">
      <c r="A21" s="73"/>
      <c r="B21" s="19" t="s">
        <v>32</v>
      </c>
      <c r="C21" s="24" t="s">
        <v>33</v>
      </c>
      <c r="D21" s="32">
        <f t="shared" si="1"/>
        <v>1840</v>
      </c>
      <c r="E21" s="32">
        <f t="shared" si="3"/>
        <v>2530</v>
      </c>
      <c r="F21" s="32">
        <f t="shared" si="4"/>
        <v>2278</v>
      </c>
      <c r="G21" s="32">
        <f t="shared" si="5"/>
        <v>1578</v>
      </c>
      <c r="H21" s="35">
        <v>801</v>
      </c>
      <c r="I21" s="35">
        <v>663</v>
      </c>
      <c r="J21" s="35">
        <v>465</v>
      </c>
      <c r="K21" s="35">
        <v>202</v>
      </c>
      <c r="L21" s="53">
        <v>15</v>
      </c>
      <c r="M21" s="53">
        <v>99</v>
      </c>
      <c r="N21" s="53">
        <v>401</v>
      </c>
      <c r="O21" s="56">
        <v>168</v>
      </c>
      <c r="P21" s="35">
        <v>0</v>
      </c>
      <c r="Q21" s="35">
        <v>141</v>
      </c>
      <c r="R21" s="35">
        <v>24</v>
      </c>
      <c r="S21" s="35">
        <v>2</v>
      </c>
      <c r="T21" s="53">
        <v>0</v>
      </c>
      <c r="U21" s="53">
        <v>281</v>
      </c>
      <c r="V21" s="53">
        <v>231</v>
      </c>
      <c r="W21" s="53">
        <v>139</v>
      </c>
      <c r="X21" s="35">
        <v>0</v>
      </c>
      <c r="Y21" s="35">
        <v>113</v>
      </c>
      <c r="Z21" s="35">
        <v>149</v>
      </c>
      <c r="AA21" s="35">
        <v>153</v>
      </c>
      <c r="AB21" s="53">
        <v>818</v>
      </c>
      <c r="AC21" s="53">
        <v>935</v>
      </c>
      <c r="AD21" s="53">
        <v>736</v>
      </c>
      <c r="AE21" s="53">
        <v>714</v>
      </c>
      <c r="AF21" s="60">
        <v>199</v>
      </c>
      <c r="AG21" s="60">
        <v>286</v>
      </c>
      <c r="AH21" s="60">
        <v>258</v>
      </c>
      <c r="AI21" s="60">
        <v>200</v>
      </c>
      <c r="AJ21" s="53">
        <v>7</v>
      </c>
      <c r="AK21" s="53">
        <v>12</v>
      </c>
      <c r="AL21" s="53">
        <v>14</v>
      </c>
      <c r="AM21" s="53">
        <v>0</v>
      </c>
    </row>
    <row r="22" spans="1:39" x14ac:dyDescent="0.2">
      <c r="A22" s="73" t="s">
        <v>34</v>
      </c>
      <c r="B22" s="19" t="s">
        <v>10</v>
      </c>
      <c r="C22" s="24" t="s">
        <v>35</v>
      </c>
      <c r="D22" s="32">
        <f t="shared" si="1"/>
        <v>391</v>
      </c>
      <c r="E22" s="32">
        <f t="shared" si="3"/>
        <v>499</v>
      </c>
      <c r="F22" s="32">
        <f t="shared" si="4"/>
        <v>187</v>
      </c>
      <c r="G22" s="32">
        <f t="shared" si="5"/>
        <v>364</v>
      </c>
      <c r="H22" s="35">
        <v>32</v>
      </c>
      <c r="I22" s="35">
        <v>33</v>
      </c>
      <c r="J22" s="35">
        <v>21</v>
      </c>
      <c r="K22" s="35">
        <v>14</v>
      </c>
      <c r="L22" s="53">
        <v>2</v>
      </c>
      <c r="M22" s="53">
        <v>7</v>
      </c>
      <c r="N22" s="53">
        <v>36</v>
      </c>
      <c r="O22" s="53">
        <v>11</v>
      </c>
      <c r="P22" s="35">
        <v>0</v>
      </c>
      <c r="Q22" s="35">
        <v>2</v>
      </c>
      <c r="R22" s="35">
        <v>0</v>
      </c>
      <c r="S22" s="35">
        <v>0</v>
      </c>
      <c r="T22" s="53">
        <v>0</v>
      </c>
      <c r="U22" s="53">
        <v>37</v>
      </c>
      <c r="V22" s="53">
        <v>38</v>
      </c>
      <c r="W22" s="53">
        <v>25</v>
      </c>
      <c r="X22" s="35">
        <v>0</v>
      </c>
      <c r="Y22" s="35">
        <v>9</v>
      </c>
      <c r="Z22" s="35">
        <v>10</v>
      </c>
      <c r="AA22" s="35">
        <v>15</v>
      </c>
      <c r="AB22" s="53">
        <v>326</v>
      </c>
      <c r="AC22" s="53">
        <v>342</v>
      </c>
      <c r="AD22" s="53">
        <v>36</v>
      </c>
      <c r="AE22" s="53">
        <v>272</v>
      </c>
      <c r="AF22" s="60">
        <v>26</v>
      </c>
      <c r="AG22" s="60">
        <v>55</v>
      </c>
      <c r="AH22" s="60">
        <v>35</v>
      </c>
      <c r="AI22" s="60">
        <v>27</v>
      </c>
      <c r="AJ22" s="53">
        <v>5</v>
      </c>
      <c r="AK22" s="53">
        <v>14</v>
      </c>
      <c r="AL22" s="53">
        <v>11</v>
      </c>
      <c r="AM22" s="53">
        <v>0</v>
      </c>
    </row>
    <row r="23" spans="1:39" x14ac:dyDescent="0.2">
      <c r="A23" s="73"/>
      <c r="B23" s="19" t="s">
        <v>36</v>
      </c>
      <c r="C23" s="24" t="s">
        <v>37</v>
      </c>
      <c r="D23" s="32">
        <f t="shared" si="1"/>
        <v>50</v>
      </c>
      <c r="E23" s="32">
        <f t="shared" si="3"/>
        <v>84</v>
      </c>
      <c r="F23" s="32">
        <f t="shared" si="4"/>
        <v>74</v>
      </c>
      <c r="G23" s="32">
        <f t="shared" si="5"/>
        <v>71</v>
      </c>
      <c r="H23" s="35">
        <v>11</v>
      </c>
      <c r="I23" s="35">
        <v>13</v>
      </c>
      <c r="J23" s="35">
        <v>14</v>
      </c>
      <c r="K23" s="35">
        <v>14</v>
      </c>
      <c r="L23" s="53">
        <v>0</v>
      </c>
      <c r="M23" s="53">
        <v>2</v>
      </c>
      <c r="N23" s="53">
        <v>8</v>
      </c>
      <c r="O23" s="53">
        <v>1</v>
      </c>
      <c r="P23" s="35">
        <v>0</v>
      </c>
      <c r="Q23" s="35">
        <v>0</v>
      </c>
      <c r="R23" s="35">
        <v>1</v>
      </c>
      <c r="S23" s="35">
        <v>0</v>
      </c>
      <c r="T23" s="53">
        <v>0</v>
      </c>
      <c r="U23" s="53">
        <v>5</v>
      </c>
      <c r="V23" s="53">
        <v>3</v>
      </c>
      <c r="W23" s="53">
        <v>4</v>
      </c>
      <c r="X23" s="35">
        <v>0</v>
      </c>
      <c r="Y23" s="35">
        <v>17</v>
      </c>
      <c r="Z23" s="35">
        <v>12</v>
      </c>
      <c r="AA23" s="35">
        <v>17</v>
      </c>
      <c r="AB23" s="53">
        <v>34</v>
      </c>
      <c r="AC23" s="53">
        <v>41</v>
      </c>
      <c r="AD23" s="53">
        <v>29</v>
      </c>
      <c r="AE23" s="53">
        <v>29</v>
      </c>
      <c r="AF23" s="60">
        <v>4</v>
      </c>
      <c r="AG23" s="60">
        <v>6</v>
      </c>
      <c r="AH23" s="60">
        <v>7</v>
      </c>
      <c r="AI23" s="60">
        <v>6</v>
      </c>
      <c r="AJ23" s="53">
        <v>1</v>
      </c>
      <c r="AK23" s="53">
        <v>0</v>
      </c>
      <c r="AL23" s="53">
        <v>0</v>
      </c>
      <c r="AM23" s="53">
        <v>0</v>
      </c>
    </row>
    <row r="24" spans="1:39" x14ac:dyDescent="0.2">
      <c r="A24" s="73"/>
      <c r="B24" s="19" t="s">
        <v>38</v>
      </c>
      <c r="C24" s="24" t="s">
        <v>39</v>
      </c>
      <c r="D24" s="32">
        <f t="shared" si="1"/>
        <v>49</v>
      </c>
      <c r="E24" s="32">
        <f t="shared" si="3"/>
        <v>72</v>
      </c>
      <c r="F24" s="32">
        <f t="shared" si="4"/>
        <v>66</v>
      </c>
      <c r="G24" s="32">
        <f t="shared" si="5"/>
        <v>61</v>
      </c>
      <c r="H24" s="35">
        <v>4</v>
      </c>
      <c r="I24" s="35">
        <v>3</v>
      </c>
      <c r="J24" s="35">
        <v>3</v>
      </c>
      <c r="K24" s="35">
        <v>3</v>
      </c>
      <c r="L24" s="53">
        <v>0</v>
      </c>
      <c r="M24" s="53">
        <v>1</v>
      </c>
      <c r="N24" s="53">
        <v>9</v>
      </c>
      <c r="O24" s="53">
        <v>7</v>
      </c>
      <c r="P24" s="35">
        <v>0</v>
      </c>
      <c r="Q24" s="35">
        <v>3</v>
      </c>
      <c r="R24" s="35">
        <v>0</v>
      </c>
      <c r="S24" s="35">
        <v>0</v>
      </c>
      <c r="T24" s="53">
        <v>0</v>
      </c>
      <c r="U24" s="53">
        <v>7</v>
      </c>
      <c r="V24" s="53">
        <v>3</v>
      </c>
      <c r="W24" s="53">
        <v>1</v>
      </c>
      <c r="X24" s="35">
        <v>0</v>
      </c>
      <c r="Y24" s="35">
        <v>8</v>
      </c>
      <c r="Z24" s="35">
        <v>3</v>
      </c>
      <c r="AA24" s="35">
        <v>8</v>
      </c>
      <c r="AB24" s="53">
        <v>24</v>
      </c>
      <c r="AC24" s="53">
        <v>19</v>
      </c>
      <c r="AD24" s="53">
        <v>12</v>
      </c>
      <c r="AE24" s="53">
        <v>23</v>
      </c>
      <c r="AF24" s="60">
        <v>21</v>
      </c>
      <c r="AG24" s="60">
        <v>31</v>
      </c>
      <c r="AH24" s="60">
        <v>36</v>
      </c>
      <c r="AI24" s="60">
        <v>19</v>
      </c>
      <c r="AJ24" s="53">
        <v>0</v>
      </c>
      <c r="AK24" s="53">
        <v>0</v>
      </c>
      <c r="AL24" s="53">
        <v>0</v>
      </c>
      <c r="AM24" s="53">
        <v>0</v>
      </c>
    </row>
    <row r="25" spans="1:39" x14ac:dyDescent="0.2">
      <c r="A25" s="73"/>
      <c r="B25" s="19" t="s">
        <v>40</v>
      </c>
      <c r="C25" s="24" t="s">
        <v>41</v>
      </c>
      <c r="D25" s="32">
        <f t="shared" si="1"/>
        <v>159</v>
      </c>
      <c r="E25" s="32">
        <f t="shared" si="3"/>
        <v>81</v>
      </c>
      <c r="F25" s="32">
        <f t="shared" si="4"/>
        <v>98</v>
      </c>
      <c r="G25" s="32">
        <f t="shared" si="5"/>
        <v>58</v>
      </c>
      <c r="H25" s="35">
        <v>25</v>
      </c>
      <c r="I25" s="35">
        <v>16</v>
      </c>
      <c r="J25" s="35">
        <v>11</v>
      </c>
      <c r="K25" s="35">
        <v>4</v>
      </c>
      <c r="L25" s="53">
        <v>0</v>
      </c>
      <c r="M25" s="53">
        <v>4</v>
      </c>
      <c r="N25" s="53">
        <v>18</v>
      </c>
      <c r="O25" s="53">
        <v>6</v>
      </c>
      <c r="P25" s="35">
        <v>0</v>
      </c>
      <c r="Q25" s="35">
        <v>1</v>
      </c>
      <c r="R25" s="35">
        <v>2</v>
      </c>
      <c r="S25" s="35">
        <v>0</v>
      </c>
      <c r="T25" s="53">
        <v>0</v>
      </c>
      <c r="U25" s="53">
        <v>14</v>
      </c>
      <c r="V25" s="53">
        <v>12</v>
      </c>
      <c r="W25" s="53">
        <v>5</v>
      </c>
      <c r="X25" s="35">
        <v>0</v>
      </c>
      <c r="Y25" s="35">
        <v>3</v>
      </c>
      <c r="Z25" s="35">
        <v>4</v>
      </c>
      <c r="AA25" s="35">
        <v>2</v>
      </c>
      <c r="AB25" s="53">
        <v>97</v>
      </c>
      <c r="AC25" s="53">
        <v>28</v>
      </c>
      <c r="AD25" s="53">
        <v>36</v>
      </c>
      <c r="AE25" s="53">
        <v>37</v>
      </c>
      <c r="AF25" s="60">
        <v>36</v>
      </c>
      <c r="AG25" s="60">
        <v>14</v>
      </c>
      <c r="AH25" s="60">
        <v>15</v>
      </c>
      <c r="AI25" s="60">
        <v>4</v>
      </c>
      <c r="AJ25" s="53">
        <v>1</v>
      </c>
      <c r="AK25" s="53">
        <v>1</v>
      </c>
      <c r="AL25" s="53">
        <v>0</v>
      </c>
      <c r="AM25" s="53">
        <v>0</v>
      </c>
    </row>
    <row r="26" spans="1:39" x14ac:dyDescent="0.2">
      <c r="A26" s="73"/>
      <c r="B26" s="19" t="s">
        <v>42</v>
      </c>
      <c r="C26" s="24" t="s">
        <v>43</v>
      </c>
      <c r="D26" s="32">
        <f t="shared" si="1"/>
        <v>3</v>
      </c>
      <c r="E26" s="32">
        <f t="shared" si="3"/>
        <v>5</v>
      </c>
      <c r="F26" s="32">
        <f t="shared" si="4"/>
        <v>7</v>
      </c>
      <c r="G26" s="32">
        <f t="shared" si="5"/>
        <v>192</v>
      </c>
      <c r="H26" s="35">
        <v>3</v>
      </c>
      <c r="I26" s="35">
        <v>3</v>
      </c>
      <c r="J26" s="35">
        <v>4</v>
      </c>
      <c r="K26" s="35">
        <v>4</v>
      </c>
      <c r="L26" s="53">
        <v>0</v>
      </c>
      <c r="M26" s="53">
        <v>0</v>
      </c>
      <c r="N26" s="53">
        <v>1</v>
      </c>
      <c r="O26" s="53">
        <v>188</v>
      </c>
      <c r="P26" s="35">
        <v>0</v>
      </c>
      <c r="Q26" s="35">
        <v>0</v>
      </c>
      <c r="R26" s="35">
        <v>0</v>
      </c>
      <c r="S26" s="35">
        <v>0</v>
      </c>
      <c r="T26" s="53">
        <v>0</v>
      </c>
      <c r="U26" s="53">
        <v>1</v>
      </c>
      <c r="V26" s="53">
        <v>1</v>
      </c>
      <c r="W26" s="53">
        <v>0</v>
      </c>
      <c r="X26" s="35">
        <v>0</v>
      </c>
      <c r="Y26" s="35">
        <v>1</v>
      </c>
      <c r="Z26" s="35">
        <v>1</v>
      </c>
      <c r="AA26" s="35">
        <v>0</v>
      </c>
      <c r="AB26" s="53">
        <v>0</v>
      </c>
      <c r="AC26" s="53">
        <v>0</v>
      </c>
      <c r="AD26" s="53">
        <v>0</v>
      </c>
      <c r="AE26" s="53">
        <v>0</v>
      </c>
      <c r="AF26" s="60">
        <v>0</v>
      </c>
      <c r="AG26" s="60">
        <v>0</v>
      </c>
      <c r="AH26" s="60">
        <v>0</v>
      </c>
      <c r="AI26" s="60">
        <v>0</v>
      </c>
      <c r="AJ26" s="53">
        <v>0</v>
      </c>
      <c r="AK26" s="53">
        <v>0</v>
      </c>
      <c r="AL26" s="53">
        <v>0</v>
      </c>
      <c r="AM26" s="53">
        <v>0</v>
      </c>
    </row>
    <row r="27" spans="1:39" x14ac:dyDescent="0.2">
      <c r="A27" s="73"/>
      <c r="B27" s="19" t="s">
        <v>44</v>
      </c>
      <c r="C27" s="24" t="s">
        <v>45</v>
      </c>
      <c r="D27" s="32">
        <f t="shared" si="1"/>
        <v>1899</v>
      </c>
      <c r="E27" s="32">
        <f t="shared" si="3"/>
        <v>2206</v>
      </c>
      <c r="F27" s="32">
        <f t="shared" si="4"/>
        <v>2470</v>
      </c>
      <c r="G27" s="32">
        <f t="shared" si="5"/>
        <v>1718</v>
      </c>
      <c r="H27" s="35">
        <v>965</v>
      </c>
      <c r="I27" s="35">
        <v>943</v>
      </c>
      <c r="J27" s="35">
        <v>671</v>
      </c>
      <c r="K27" s="35">
        <v>661</v>
      </c>
      <c r="L27" s="53">
        <v>15</v>
      </c>
      <c r="M27" s="53">
        <v>109</v>
      </c>
      <c r="N27" s="53">
        <v>434</v>
      </c>
      <c r="O27" s="53">
        <v>1</v>
      </c>
      <c r="P27" s="35">
        <v>0</v>
      </c>
      <c r="Q27" s="35">
        <v>138</v>
      </c>
      <c r="R27" s="35">
        <v>21</v>
      </c>
      <c r="S27" s="35">
        <v>2</v>
      </c>
      <c r="T27" s="53">
        <v>0</v>
      </c>
      <c r="U27" s="53">
        <v>296</v>
      </c>
      <c r="V27" s="53">
        <v>244</v>
      </c>
      <c r="W27" s="53">
        <v>146</v>
      </c>
      <c r="X27" s="35">
        <v>0</v>
      </c>
      <c r="Y27" s="35">
        <v>88</v>
      </c>
      <c r="Z27" s="35">
        <v>122</v>
      </c>
      <c r="AA27" s="35">
        <v>107</v>
      </c>
      <c r="AB27" s="53">
        <v>657</v>
      </c>
      <c r="AC27" s="53">
        <v>198</v>
      </c>
      <c r="AD27" s="53">
        <v>621</v>
      </c>
      <c r="AE27" s="53">
        <v>628</v>
      </c>
      <c r="AF27" s="60">
        <v>260</v>
      </c>
      <c r="AG27" s="60">
        <v>427</v>
      </c>
      <c r="AH27" s="60">
        <v>351</v>
      </c>
      <c r="AI27" s="60">
        <v>173</v>
      </c>
      <c r="AJ27" s="53">
        <v>2</v>
      </c>
      <c r="AK27" s="53">
        <v>7</v>
      </c>
      <c r="AL27" s="53">
        <v>6</v>
      </c>
      <c r="AM27" s="53">
        <v>0</v>
      </c>
    </row>
    <row r="28" spans="1:39" x14ac:dyDescent="0.2">
      <c r="A28" s="73"/>
      <c r="B28" s="19" t="s">
        <v>46</v>
      </c>
      <c r="C28" s="24" t="s">
        <v>47</v>
      </c>
      <c r="D28" s="32">
        <f t="shared" si="1"/>
        <v>0</v>
      </c>
      <c r="E28" s="32">
        <f t="shared" si="3"/>
        <v>8</v>
      </c>
      <c r="F28" s="32">
        <f t="shared" si="4"/>
        <v>18</v>
      </c>
      <c r="G28" s="32">
        <f t="shared" si="5"/>
        <v>13</v>
      </c>
      <c r="H28" s="35">
        <v>0</v>
      </c>
      <c r="I28" s="35">
        <v>0</v>
      </c>
      <c r="J28" s="35">
        <v>0</v>
      </c>
      <c r="K28" s="35">
        <v>0</v>
      </c>
      <c r="L28" s="53">
        <v>0</v>
      </c>
      <c r="M28" s="53">
        <v>0</v>
      </c>
      <c r="N28" s="53">
        <v>1</v>
      </c>
      <c r="O28" s="53">
        <v>0</v>
      </c>
      <c r="P28" s="35">
        <v>0</v>
      </c>
      <c r="Q28" s="35">
        <v>0</v>
      </c>
      <c r="R28" s="35">
        <v>0</v>
      </c>
      <c r="S28" s="35">
        <v>0</v>
      </c>
      <c r="T28" s="53">
        <v>0</v>
      </c>
      <c r="U28" s="53">
        <v>1</v>
      </c>
      <c r="V28" s="53">
        <v>2</v>
      </c>
      <c r="W28" s="53">
        <v>1</v>
      </c>
      <c r="X28" s="35">
        <v>0</v>
      </c>
      <c r="Y28" s="35">
        <v>7</v>
      </c>
      <c r="Z28" s="35">
        <v>15</v>
      </c>
      <c r="AA28" s="35">
        <v>12</v>
      </c>
      <c r="AB28" s="53">
        <v>0</v>
      </c>
      <c r="AC28" s="53">
        <v>0</v>
      </c>
      <c r="AD28" s="53">
        <v>0</v>
      </c>
      <c r="AE28" s="53">
        <v>0</v>
      </c>
      <c r="AF28" s="60"/>
      <c r="AG28" s="60"/>
      <c r="AH28" s="60"/>
      <c r="AI28" s="60"/>
      <c r="AJ28" s="53">
        <v>0</v>
      </c>
      <c r="AK28" s="53">
        <v>0</v>
      </c>
      <c r="AL28" s="53">
        <v>0</v>
      </c>
      <c r="AM28" s="53">
        <v>0</v>
      </c>
    </row>
    <row r="29" spans="1:39" x14ac:dyDescent="0.2">
      <c r="A29" s="73" t="s">
        <v>48</v>
      </c>
      <c r="B29" s="19" t="s">
        <v>49</v>
      </c>
      <c r="C29" s="24" t="s">
        <v>50</v>
      </c>
      <c r="D29" s="32">
        <f t="shared" si="1"/>
        <v>956</v>
      </c>
      <c r="E29" s="32">
        <f t="shared" si="3"/>
        <v>1370</v>
      </c>
      <c r="F29" s="32">
        <f t="shared" si="4"/>
        <v>1194</v>
      </c>
      <c r="G29" s="32">
        <f t="shared" si="5"/>
        <v>713</v>
      </c>
      <c r="H29" s="35">
        <v>686</v>
      </c>
      <c r="I29" s="35">
        <v>671</v>
      </c>
      <c r="J29" s="35">
        <v>419</v>
      </c>
      <c r="K29" s="35">
        <v>220</v>
      </c>
      <c r="L29" s="53">
        <v>4</v>
      </c>
      <c r="M29" s="53">
        <v>57</v>
      </c>
      <c r="N29" s="53">
        <v>267</v>
      </c>
      <c r="O29" s="53">
        <v>144</v>
      </c>
      <c r="P29" s="57">
        <v>0</v>
      </c>
      <c r="Q29" s="57">
        <v>13</v>
      </c>
      <c r="R29" s="57">
        <v>5</v>
      </c>
      <c r="S29" s="57">
        <v>0</v>
      </c>
      <c r="T29" s="53">
        <v>0</v>
      </c>
      <c r="U29" s="53">
        <v>188</v>
      </c>
      <c r="V29" s="53">
        <v>149</v>
      </c>
      <c r="W29" s="53">
        <v>103</v>
      </c>
      <c r="X29" s="35">
        <v>0</v>
      </c>
      <c r="Y29" s="35">
        <v>45</v>
      </c>
      <c r="Z29" s="35">
        <v>50</v>
      </c>
      <c r="AA29" s="35">
        <v>53</v>
      </c>
      <c r="AB29" s="53">
        <v>181</v>
      </c>
      <c r="AC29" s="53">
        <v>229</v>
      </c>
      <c r="AD29" s="53">
        <v>169</v>
      </c>
      <c r="AE29" s="53">
        <v>155</v>
      </c>
      <c r="AF29" s="60">
        <v>82</v>
      </c>
      <c r="AG29" s="60">
        <v>162</v>
      </c>
      <c r="AH29" s="60">
        <v>131</v>
      </c>
      <c r="AI29" s="60">
        <v>38</v>
      </c>
      <c r="AJ29" s="53">
        <v>3</v>
      </c>
      <c r="AK29" s="53">
        <v>5</v>
      </c>
      <c r="AL29" s="53">
        <v>4</v>
      </c>
      <c r="AM29" s="53">
        <v>0</v>
      </c>
    </row>
    <row r="30" spans="1:39" x14ac:dyDescent="0.2">
      <c r="A30" s="73"/>
      <c r="B30" s="19" t="s">
        <v>51</v>
      </c>
      <c r="C30" s="24" t="s">
        <v>52</v>
      </c>
      <c r="D30" s="32">
        <f t="shared" si="1"/>
        <v>1328</v>
      </c>
      <c r="E30" s="32">
        <f t="shared" si="3"/>
        <v>1935</v>
      </c>
      <c r="F30" s="32">
        <f t="shared" si="4"/>
        <v>1879</v>
      </c>
      <c r="G30" s="32">
        <f t="shared" si="5"/>
        <v>1538</v>
      </c>
      <c r="H30" s="35">
        <v>487</v>
      </c>
      <c r="I30" s="35">
        <v>468</v>
      </c>
      <c r="J30" s="35">
        <v>395</v>
      </c>
      <c r="K30" s="35">
        <v>557</v>
      </c>
      <c r="L30" s="53">
        <v>14</v>
      </c>
      <c r="M30" s="53">
        <v>80</v>
      </c>
      <c r="N30" s="53">
        <v>282</v>
      </c>
      <c r="O30" s="53">
        <v>90</v>
      </c>
      <c r="P30" s="57">
        <v>0</v>
      </c>
      <c r="Q30" s="57">
        <v>6</v>
      </c>
      <c r="R30" s="57">
        <v>2</v>
      </c>
      <c r="S30" s="57">
        <v>0</v>
      </c>
      <c r="T30" s="53">
        <v>0</v>
      </c>
      <c r="U30" s="53">
        <v>187</v>
      </c>
      <c r="V30" s="53">
        <v>164</v>
      </c>
      <c r="W30" s="53">
        <v>83</v>
      </c>
      <c r="X30" s="35">
        <v>0</v>
      </c>
      <c r="Y30" s="35">
        <v>92</v>
      </c>
      <c r="Z30" s="35">
        <v>129</v>
      </c>
      <c r="AA30" s="35">
        <v>121</v>
      </c>
      <c r="AB30" s="53">
        <v>567</v>
      </c>
      <c r="AC30" s="53">
        <v>634</v>
      </c>
      <c r="AD30" s="53">
        <v>527</v>
      </c>
      <c r="AE30" s="53">
        <v>514</v>
      </c>
      <c r="AF30" s="60">
        <f>256-AF28</f>
        <v>256</v>
      </c>
      <c r="AG30" s="60">
        <f>457-AG28</f>
        <v>457</v>
      </c>
      <c r="AH30" s="60">
        <f>371-AH28</f>
        <v>371</v>
      </c>
      <c r="AI30" s="60">
        <f>173-AI28</f>
        <v>173</v>
      </c>
      <c r="AJ30" s="53">
        <v>4</v>
      </c>
      <c r="AK30" s="53">
        <v>11</v>
      </c>
      <c r="AL30" s="53">
        <v>9</v>
      </c>
      <c r="AM30" s="53"/>
    </row>
    <row r="31" spans="1:39" x14ac:dyDescent="0.2">
      <c r="A31" s="73" t="s">
        <v>53</v>
      </c>
      <c r="B31" s="19">
        <v>4</v>
      </c>
      <c r="C31" s="24" t="s">
        <v>54</v>
      </c>
      <c r="D31" s="32">
        <f t="shared" si="1"/>
        <v>1513</v>
      </c>
      <c r="E31" s="32">
        <f t="shared" si="3"/>
        <v>2040</v>
      </c>
      <c r="F31" s="32">
        <f t="shared" si="4"/>
        <v>1749</v>
      </c>
      <c r="G31" s="32">
        <f t="shared" si="5"/>
        <v>869</v>
      </c>
      <c r="H31" s="35">
        <v>700</v>
      </c>
      <c r="I31" s="35">
        <v>645</v>
      </c>
      <c r="J31" s="35">
        <v>406</v>
      </c>
      <c r="K31" s="35" t="s">
        <v>60</v>
      </c>
      <c r="L31" s="53">
        <v>14</v>
      </c>
      <c r="M31" s="53">
        <v>90</v>
      </c>
      <c r="N31" s="53">
        <v>365</v>
      </c>
      <c r="O31" s="53" t="s">
        <v>60</v>
      </c>
      <c r="P31" s="35">
        <v>0</v>
      </c>
      <c r="Q31" s="35">
        <v>151</v>
      </c>
      <c r="R31" s="35">
        <v>27</v>
      </c>
      <c r="S31" s="35">
        <v>19</v>
      </c>
      <c r="T31" s="53" t="s">
        <v>60</v>
      </c>
      <c r="U31" s="53" t="s">
        <v>60</v>
      </c>
      <c r="V31" s="53" t="s">
        <v>60</v>
      </c>
      <c r="W31" s="53" t="s">
        <v>60</v>
      </c>
      <c r="X31" s="35" t="s">
        <v>60</v>
      </c>
      <c r="Y31" s="35" t="s">
        <v>60</v>
      </c>
      <c r="Z31" s="35" t="s">
        <v>60</v>
      </c>
      <c r="AA31" s="35" t="s">
        <v>60</v>
      </c>
      <c r="AB31" s="53">
        <v>628</v>
      </c>
      <c r="AC31" s="53">
        <v>792</v>
      </c>
      <c r="AD31" s="53">
        <v>652</v>
      </c>
      <c r="AE31" s="53">
        <v>705</v>
      </c>
      <c r="AF31" s="60">
        <v>166</v>
      </c>
      <c r="AG31" s="60">
        <v>350</v>
      </c>
      <c r="AH31" s="60">
        <v>291</v>
      </c>
      <c r="AI31" s="60">
        <v>145</v>
      </c>
      <c r="AJ31" s="53">
        <v>5</v>
      </c>
      <c r="AK31" s="53">
        <v>12</v>
      </c>
      <c r="AL31" s="53">
        <v>8</v>
      </c>
      <c r="AM31" s="53">
        <v>0</v>
      </c>
    </row>
    <row r="32" spans="1:39" x14ac:dyDescent="0.2">
      <c r="A32" s="73"/>
      <c r="B32" s="19">
        <v>5</v>
      </c>
      <c r="C32" s="24" t="s">
        <v>55</v>
      </c>
      <c r="D32" s="32">
        <f t="shared" si="1"/>
        <v>90</v>
      </c>
      <c r="E32" s="32">
        <f t="shared" si="3"/>
        <v>161</v>
      </c>
      <c r="F32" s="32">
        <f t="shared" si="4"/>
        <v>251</v>
      </c>
      <c r="G32" s="32">
        <f t="shared" si="5"/>
        <v>210</v>
      </c>
      <c r="H32" s="35">
        <v>14</v>
      </c>
      <c r="I32" s="35">
        <v>28</v>
      </c>
      <c r="J32" s="35">
        <v>67</v>
      </c>
      <c r="K32" s="35">
        <v>109</v>
      </c>
      <c r="L32" s="53">
        <v>0</v>
      </c>
      <c r="M32" s="53">
        <v>15</v>
      </c>
      <c r="N32" s="53">
        <v>79</v>
      </c>
      <c r="O32" s="53">
        <v>31</v>
      </c>
      <c r="P32" s="35">
        <v>0</v>
      </c>
      <c r="Q32" s="35">
        <v>4</v>
      </c>
      <c r="R32" s="35">
        <v>1</v>
      </c>
      <c r="S32" s="35">
        <v>0</v>
      </c>
      <c r="T32" s="53">
        <v>0</v>
      </c>
      <c r="U32" s="53">
        <v>3</v>
      </c>
      <c r="V32" s="53">
        <v>13</v>
      </c>
      <c r="W32" s="53">
        <v>5</v>
      </c>
      <c r="X32" s="35">
        <v>0</v>
      </c>
      <c r="Y32" s="35">
        <v>6</v>
      </c>
      <c r="Z32" s="35">
        <v>8</v>
      </c>
      <c r="AA32" s="35">
        <v>3</v>
      </c>
      <c r="AB32" s="53">
        <v>63</v>
      </c>
      <c r="AC32" s="53">
        <v>74</v>
      </c>
      <c r="AD32" s="53">
        <v>66</v>
      </c>
      <c r="AE32" s="53">
        <v>57</v>
      </c>
      <c r="AF32" s="60">
        <v>13</v>
      </c>
      <c r="AG32" s="60">
        <v>30</v>
      </c>
      <c r="AH32" s="60">
        <v>17</v>
      </c>
      <c r="AI32" s="60">
        <v>5</v>
      </c>
      <c r="AJ32" s="53">
        <v>0</v>
      </c>
      <c r="AK32" s="53">
        <v>1</v>
      </c>
      <c r="AL32" s="53">
        <v>0</v>
      </c>
      <c r="AM32" s="53">
        <v>0</v>
      </c>
    </row>
    <row r="33" spans="1:39" x14ac:dyDescent="0.2">
      <c r="A33" s="73"/>
      <c r="B33" s="19">
        <v>6</v>
      </c>
      <c r="C33" s="24" t="s">
        <v>56</v>
      </c>
      <c r="D33" s="32">
        <f>(H33*H11+L33*L11+P33*P11+T33*T11+X33*X11+AB33*AB11+AF33*AF11+AJ33*AJ11)/D11</f>
        <v>28.783300653594772</v>
      </c>
      <c r="E33" s="32">
        <f t="shared" ref="E33:F33" si="6">(I33*I11+M33*M11+Q33*Q11+U33*U11+Y33*Y11+AC33*AC11+AG33*AG11+AK33*AK11)/E11</f>
        <v>27.332585034013608</v>
      </c>
      <c r="F33" s="32">
        <f t="shared" si="6"/>
        <v>26.693978102189782</v>
      </c>
      <c r="G33" s="32">
        <f>(K33*K11+O33*O11+S33*S11+W33*W11+AA33*AA11+AE33*AE11+AI33*AI11+AM33*AM11)/G11</f>
        <v>29.186413994169094</v>
      </c>
      <c r="H33" s="35">
        <v>27.86</v>
      </c>
      <c r="I33" s="35">
        <v>26.59</v>
      </c>
      <c r="J33" s="35">
        <v>25.89</v>
      </c>
      <c r="K33" s="35">
        <v>25.69</v>
      </c>
      <c r="L33" s="53">
        <v>32.33</v>
      </c>
      <c r="M33" s="53">
        <v>28.21</v>
      </c>
      <c r="N33" s="53">
        <v>26.56</v>
      </c>
      <c r="O33" s="53">
        <v>26.09</v>
      </c>
      <c r="P33" s="35">
        <v>0</v>
      </c>
      <c r="Q33" s="35">
        <v>28.79</v>
      </c>
      <c r="R33" s="35">
        <v>26.74</v>
      </c>
      <c r="S33" s="35">
        <v>32.67</v>
      </c>
      <c r="T33" s="53">
        <v>0</v>
      </c>
      <c r="U33" s="53">
        <v>25.96</v>
      </c>
      <c r="V33" s="53">
        <v>25.83</v>
      </c>
      <c r="W33" s="53">
        <v>25.16</v>
      </c>
      <c r="X33" s="35">
        <v>0</v>
      </c>
      <c r="Y33" s="35">
        <v>29.67</v>
      </c>
      <c r="Z33" s="35">
        <v>30.21</v>
      </c>
      <c r="AA33" s="35">
        <v>28.28</v>
      </c>
      <c r="AB33" s="53">
        <v>29.61</v>
      </c>
      <c r="AC33" s="53">
        <v>27.66</v>
      </c>
      <c r="AD33" s="53">
        <v>26.8</v>
      </c>
      <c r="AE33" s="53">
        <v>27.77</v>
      </c>
      <c r="AF33" s="60">
        <v>27.49</v>
      </c>
      <c r="AG33" s="60">
        <v>26.98</v>
      </c>
      <c r="AH33" s="60">
        <v>26.48</v>
      </c>
      <c r="AI33" s="60">
        <v>30.79</v>
      </c>
      <c r="AJ33" s="53">
        <v>29.88</v>
      </c>
      <c r="AK33" s="53">
        <v>24.5</v>
      </c>
      <c r="AL33" s="53">
        <v>25.77</v>
      </c>
      <c r="AM33" s="53">
        <v>0</v>
      </c>
    </row>
    <row r="34" spans="1:39" x14ac:dyDescent="0.2">
      <c r="A34" s="73"/>
      <c r="B34" s="19">
        <v>7</v>
      </c>
      <c r="C34" s="24" t="s">
        <v>57</v>
      </c>
      <c r="D34" s="32">
        <f t="shared" si="1"/>
        <v>139</v>
      </c>
      <c r="E34" s="32">
        <f t="shared" si="3"/>
        <v>145</v>
      </c>
      <c r="F34" s="32">
        <f t="shared" si="4"/>
        <v>148</v>
      </c>
      <c r="G34" s="32">
        <f t="shared" si="5"/>
        <v>70</v>
      </c>
      <c r="H34" s="35">
        <v>88</v>
      </c>
      <c r="I34" s="35">
        <v>72</v>
      </c>
      <c r="J34" s="35">
        <v>47</v>
      </c>
      <c r="K34" s="35">
        <v>28</v>
      </c>
      <c r="L34" s="53">
        <v>1</v>
      </c>
      <c r="M34" s="53">
        <v>12</v>
      </c>
      <c r="N34" s="53">
        <v>63</v>
      </c>
      <c r="O34" s="53">
        <v>21</v>
      </c>
      <c r="P34" s="35">
        <v>0</v>
      </c>
      <c r="Q34" s="35">
        <v>1</v>
      </c>
      <c r="R34" s="35">
        <v>0</v>
      </c>
      <c r="S34" s="35">
        <v>0</v>
      </c>
      <c r="T34" s="53">
        <v>0</v>
      </c>
      <c r="U34" s="53">
        <v>7</v>
      </c>
      <c r="V34" s="53">
        <v>9</v>
      </c>
      <c r="W34" s="58">
        <v>5</v>
      </c>
      <c r="X34" s="35">
        <v>0</v>
      </c>
      <c r="Y34" s="35">
        <v>0</v>
      </c>
      <c r="Z34" s="35">
        <v>1</v>
      </c>
      <c r="AA34" s="35">
        <v>1</v>
      </c>
      <c r="AB34" s="53">
        <v>42</v>
      </c>
      <c r="AC34" s="53">
        <v>36</v>
      </c>
      <c r="AD34" s="53">
        <v>19</v>
      </c>
      <c r="AE34" s="53">
        <v>8</v>
      </c>
      <c r="AF34" s="60">
        <v>8</v>
      </c>
      <c r="AG34" s="60">
        <v>17</v>
      </c>
      <c r="AH34" s="60">
        <v>9</v>
      </c>
      <c r="AI34" s="60">
        <v>7</v>
      </c>
      <c r="AJ34" s="53">
        <v>0</v>
      </c>
      <c r="AK34" s="53">
        <v>0</v>
      </c>
      <c r="AL34" s="53">
        <v>0</v>
      </c>
      <c r="AM34" s="53">
        <v>0</v>
      </c>
    </row>
    <row r="35" spans="1:39" x14ac:dyDescent="0.2">
      <c r="A35" s="73"/>
      <c r="B35" s="19">
        <v>8</v>
      </c>
      <c r="C35" s="24" t="s">
        <v>58</v>
      </c>
      <c r="D35" s="32">
        <f t="shared" si="1"/>
        <v>1501</v>
      </c>
      <c r="E35" s="32">
        <f t="shared" si="3"/>
        <v>1887</v>
      </c>
      <c r="F35" s="32">
        <f t="shared" si="4"/>
        <v>1495</v>
      </c>
      <c r="G35" s="32">
        <f t="shared" si="5"/>
        <v>1019</v>
      </c>
      <c r="H35" s="35">
        <v>661</v>
      </c>
      <c r="I35" s="35">
        <v>487</v>
      </c>
      <c r="J35" s="35">
        <v>233</v>
      </c>
      <c r="K35" s="35">
        <v>221</v>
      </c>
      <c r="L35" s="53">
        <v>10</v>
      </c>
      <c r="M35" s="53">
        <v>84</v>
      </c>
      <c r="N35" s="53">
        <v>310</v>
      </c>
      <c r="O35" s="53">
        <v>106</v>
      </c>
      <c r="P35" s="35">
        <v>0</v>
      </c>
      <c r="Q35" s="35">
        <v>79</v>
      </c>
      <c r="R35" s="35">
        <v>14</v>
      </c>
      <c r="S35" s="35">
        <v>1</v>
      </c>
      <c r="T35" s="53">
        <v>0</v>
      </c>
      <c r="U35" s="53">
        <v>166</v>
      </c>
      <c r="V35" s="53">
        <v>87</v>
      </c>
      <c r="W35" s="53">
        <v>33</v>
      </c>
      <c r="X35" s="35">
        <v>0</v>
      </c>
      <c r="Y35" s="35">
        <v>8</v>
      </c>
      <c r="Z35" s="35">
        <v>12</v>
      </c>
      <c r="AA35" s="35">
        <v>1</v>
      </c>
      <c r="AB35" s="53">
        <v>734</v>
      </c>
      <c r="AC35" s="53">
        <v>858</v>
      </c>
      <c r="AD35" s="53">
        <v>670</v>
      </c>
      <c r="AE35" s="53">
        <v>592</v>
      </c>
      <c r="AF35" s="60">
        <v>90</v>
      </c>
      <c r="AG35" s="60">
        <v>187</v>
      </c>
      <c r="AH35" s="60">
        <v>152</v>
      </c>
      <c r="AI35" s="60">
        <v>65</v>
      </c>
      <c r="AJ35" s="53">
        <v>6</v>
      </c>
      <c r="AK35" s="53">
        <v>18</v>
      </c>
      <c r="AL35" s="53">
        <v>17</v>
      </c>
      <c r="AM35" s="53">
        <v>0</v>
      </c>
    </row>
    <row r="36" spans="1:39" ht="16" thickBot="1" x14ac:dyDescent="0.25">
      <c r="A36" s="74"/>
      <c r="B36" s="20">
        <v>9</v>
      </c>
      <c r="C36" s="28" t="s">
        <v>59</v>
      </c>
      <c r="D36" s="32">
        <f t="shared" si="1"/>
        <v>4</v>
      </c>
      <c r="E36" s="32">
        <f t="shared" si="3"/>
        <v>4</v>
      </c>
      <c r="F36" s="32">
        <f t="shared" si="4"/>
        <v>2</v>
      </c>
      <c r="G36" s="32">
        <f t="shared" si="5"/>
        <v>0</v>
      </c>
      <c r="H36" s="35">
        <v>4</v>
      </c>
      <c r="I36" s="35">
        <v>4</v>
      </c>
      <c r="J36" s="35">
        <v>2</v>
      </c>
      <c r="K36" s="35">
        <v>0</v>
      </c>
      <c r="L36" s="53" t="s">
        <v>60</v>
      </c>
      <c r="M36" s="53" t="s">
        <v>60</v>
      </c>
      <c r="N36" s="53" t="s">
        <v>60</v>
      </c>
      <c r="O36" s="53" t="s">
        <v>60</v>
      </c>
      <c r="P36" s="35">
        <v>0</v>
      </c>
      <c r="Q36" s="35">
        <v>0</v>
      </c>
      <c r="R36" s="35">
        <v>0</v>
      </c>
      <c r="S36" s="35">
        <v>0</v>
      </c>
      <c r="T36" s="51" t="s">
        <v>60</v>
      </c>
      <c r="U36" s="51" t="s">
        <v>60</v>
      </c>
      <c r="V36" s="51" t="s">
        <v>60</v>
      </c>
      <c r="W36" s="51" t="s">
        <v>60</v>
      </c>
      <c r="X36" s="35" t="s">
        <v>60</v>
      </c>
      <c r="Y36" s="35" t="s">
        <v>60</v>
      </c>
      <c r="Z36" s="35" t="s">
        <v>60</v>
      </c>
      <c r="AA36" s="35" t="s">
        <v>60</v>
      </c>
      <c r="AB36" s="53" t="s">
        <v>60</v>
      </c>
      <c r="AC36" s="53" t="s">
        <v>60</v>
      </c>
      <c r="AD36" s="53" t="s">
        <v>60</v>
      </c>
      <c r="AE36" s="53" t="s">
        <v>60</v>
      </c>
      <c r="AF36" s="61" t="s">
        <v>60</v>
      </c>
      <c r="AG36" s="61" t="s">
        <v>60</v>
      </c>
      <c r="AH36" s="61" t="s">
        <v>60</v>
      </c>
      <c r="AI36" s="61"/>
      <c r="AJ36" s="53" t="s">
        <v>60</v>
      </c>
      <c r="AK36" s="53" t="s">
        <v>60</v>
      </c>
      <c r="AL36" s="53" t="s">
        <v>60</v>
      </c>
      <c r="AM36" s="53" t="s">
        <v>60</v>
      </c>
    </row>
    <row r="37" spans="1:39" x14ac:dyDescent="0.2">
      <c r="H37" s="35"/>
      <c r="I37" s="35"/>
      <c r="J37" s="35"/>
      <c r="K37" s="35"/>
      <c r="AJ37" s="53"/>
      <c r="AK37" s="53"/>
      <c r="AL37" s="53"/>
      <c r="AM37" s="53"/>
    </row>
    <row r="38" spans="1:39" x14ac:dyDescent="0.2">
      <c r="AJ38" s="53"/>
      <c r="AK38" s="53"/>
      <c r="AL38" s="53"/>
      <c r="AM38" s="53"/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P4:S18 P20:S35">
    <cfRule type="expression" dxfId="8" priority="6">
      <formula>MOD(ROW(),2)=0</formula>
    </cfRule>
  </conditionalFormatting>
  <conditionalFormatting sqref="X4:AA18 X20:AA36">
    <cfRule type="expression" dxfId="7" priority="5">
      <formula>MOD(ROW(),2)=0</formula>
    </cfRule>
  </conditionalFormatting>
  <conditionalFormatting sqref="AF4:AI18 AF20:AI36">
    <cfRule type="expression" dxfId="6" priority="3">
      <formula>MOD(ROW(),2)=0</formula>
    </cfRule>
  </conditionalFormatting>
  <pageMargins left="0.7" right="0.7" top="0.75" bottom="0.75" header="0.3" footer="0.3"/>
  <pageSetup orientation="portrait" horizontalDpi="200" verticalDpi="20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D2" sqref="D2:G36"/>
    </sheetView>
  </sheetViews>
  <sheetFormatPr baseColWidth="10" defaultColWidth="8.83203125" defaultRowHeight="15" x14ac:dyDescent="0.2"/>
  <cols>
    <col min="3" max="3" width="71.1640625" bestFit="1" customWidth="1"/>
  </cols>
  <sheetData>
    <row r="1" spans="1:8" x14ac:dyDescent="0.2">
      <c r="A1" s="30" t="s">
        <v>69</v>
      </c>
      <c r="D1" s="2" t="s">
        <v>1</v>
      </c>
      <c r="E1" s="3"/>
      <c r="F1" s="3"/>
      <c r="G1" s="3"/>
      <c r="H1" s="3"/>
    </row>
    <row r="2" spans="1:8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  <c r="H2" s="42" t="s">
        <v>6</v>
      </c>
    </row>
    <row r="3" spans="1:8" ht="16" thickBot="1" x14ac:dyDescent="0.25">
      <c r="A3" s="68" t="s">
        <v>7</v>
      </c>
      <c r="B3" s="69"/>
      <c r="C3" s="69"/>
      <c r="D3" s="31"/>
      <c r="E3" s="31"/>
      <c r="F3" s="31"/>
      <c r="G3" s="31"/>
      <c r="H3" s="31"/>
    </row>
    <row r="4" spans="1:8" x14ac:dyDescent="0.2">
      <c r="A4" s="39">
        <v>1</v>
      </c>
      <c r="B4" s="70" t="s">
        <v>8</v>
      </c>
      <c r="C4" s="71"/>
      <c r="D4" s="9">
        <v>1173</v>
      </c>
      <c r="E4" s="9">
        <v>1139</v>
      </c>
      <c r="F4" s="9">
        <v>814</v>
      </c>
      <c r="G4" s="33">
        <v>777</v>
      </c>
      <c r="H4" s="31">
        <v>3903</v>
      </c>
    </row>
    <row r="5" spans="1:8" x14ac:dyDescent="0.2">
      <c r="A5" s="40">
        <v>2</v>
      </c>
      <c r="B5" s="64" t="s">
        <v>9</v>
      </c>
      <c r="C5" s="65"/>
      <c r="D5" s="33">
        <v>3</v>
      </c>
      <c r="E5" s="33">
        <v>24</v>
      </c>
      <c r="F5" s="34">
        <v>21</v>
      </c>
      <c r="G5" s="33">
        <v>0</v>
      </c>
      <c r="H5" s="11"/>
    </row>
    <row r="6" spans="1:8" x14ac:dyDescent="0.2">
      <c r="A6" s="13"/>
      <c r="B6" s="14" t="s">
        <v>10</v>
      </c>
      <c r="C6" s="24" t="s">
        <v>11</v>
      </c>
      <c r="D6" s="33">
        <v>2</v>
      </c>
      <c r="E6" s="33">
        <v>13</v>
      </c>
      <c r="F6" s="34">
        <v>14</v>
      </c>
      <c r="G6" s="33" t="s">
        <v>60</v>
      </c>
      <c r="H6" s="31"/>
    </row>
    <row r="7" spans="1:8" x14ac:dyDescent="0.2">
      <c r="A7" s="40">
        <v>3</v>
      </c>
      <c r="B7" s="64" t="s">
        <v>12</v>
      </c>
      <c r="C7" s="65"/>
      <c r="D7" s="33">
        <v>84</v>
      </c>
      <c r="E7" s="33">
        <v>602</v>
      </c>
      <c r="F7" s="34">
        <v>356</v>
      </c>
      <c r="G7">
        <v>509</v>
      </c>
      <c r="H7" s="31">
        <v>1168</v>
      </c>
    </row>
    <row r="8" spans="1:8" x14ac:dyDescent="0.2">
      <c r="A8" s="40">
        <v>4</v>
      </c>
      <c r="B8" s="64" t="s">
        <v>13</v>
      </c>
      <c r="C8" s="65"/>
      <c r="D8" s="33">
        <v>119</v>
      </c>
      <c r="E8" s="33">
        <v>335</v>
      </c>
      <c r="F8" s="31">
        <v>84</v>
      </c>
      <c r="G8" s="31">
        <v>45</v>
      </c>
      <c r="H8">
        <v>345</v>
      </c>
    </row>
    <row r="9" spans="1:8" x14ac:dyDescent="0.2">
      <c r="A9" s="40">
        <v>5</v>
      </c>
      <c r="B9" s="64" t="s">
        <v>14</v>
      </c>
      <c r="C9" s="65"/>
      <c r="D9" s="33">
        <v>5763</v>
      </c>
      <c r="E9" s="34">
        <v>9812</v>
      </c>
      <c r="F9" s="33">
        <v>5723</v>
      </c>
      <c r="G9" s="31">
        <v>13432</v>
      </c>
      <c r="H9" s="31">
        <v>34730</v>
      </c>
    </row>
    <row r="10" spans="1:8" x14ac:dyDescent="0.2">
      <c r="A10" s="13"/>
      <c r="B10" s="15" t="s">
        <v>15</v>
      </c>
      <c r="C10" s="24" t="s">
        <v>16</v>
      </c>
      <c r="D10" s="33">
        <v>984</v>
      </c>
      <c r="E10" s="33">
        <v>1380</v>
      </c>
      <c r="F10" s="34">
        <v>1082</v>
      </c>
      <c r="G10" s="31">
        <v>1053</v>
      </c>
      <c r="H10" s="31">
        <v>4499</v>
      </c>
    </row>
    <row r="11" spans="1:8" x14ac:dyDescent="0.2">
      <c r="A11" s="40">
        <v>6</v>
      </c>
      <c r="B11" s="64" t="s">
        <v>17</v>
      </c>
      <c r="C11" s="65"/>
      <c r="D11" s="33">
        <v>39</v>
      </c>
      <c r="E11" s="33">
        <v>119</v>
      </c>
      <c r="F11" s="31">
        <v>75</v>
      </c>
      <c r="G11" s="31">
        <v>29</v>
      </c>
      <c r="H11" s="31">
        <v>271</v>
      </c>
    </row>
    <row r="12" spans="1:8" x14ac:dyDescent="0.2">
      <c r="A12" s="13"/>
      <c r="B12" s="15" t="s">
        <v>18</v>
      </c>
      <c r="C12" s="24" t="s">
        <v>19</v>
      </c>
      <c r="D12" s="33">
        <v>9</v>
      </c>
      <c r="E12" s="33">
        <v>8</v>
      </c>
      <c r="F12" s="34">
        <v>19</v>
      </c>
      <c r="G12" s="31">
        <v>1</v>
      </c>
      <c r="H12" s="31">
        <v>28</v>
      </c>
    </row>
    <row r="13" spans="1:8" x14ac:dyDescent="0.2">
      <c r="A13" s="13"/>
      <c r="B13" s="15" t="s">
        <v>20</v>
      </c>
      <c r="C13" s="24" t="s">
        <v>21</v>
      </c>
      <c r="D13" s="33">
        <v>3</v>
      </c>
      <c r="E13" s="33">
        <v>11</v>
      </c>
      <c r="F13" s="34">
        <v>6</v>
      </c>
      <c r="G13" s="31">
        <v>11</v>
      </c>
      <c r="H13" s="31">
        <v>32</v>
      </c>
    </row>
    <row r="14" spans="1:8" x14ac:dyDescent="0.2">
      <c r="A14" s="13"/>
      <c r="B14" s="15" t="s">
        <v>22</v>
      </c>
      <c r="C14" s="24" t="s">
        <v>23</v>
      </c>
      <c r="D14" s="33">
        <v>27</v>
      </c>
      <c r="E14" s="33">
        <v>100</v>
      </c>
      <c r="F14" s="34">
        <v>61</v>
      </c>
      <c r="G14" s="31">
        <v>16</v>
      </c>
      <c r="H14" s="31">
        <v>204</v>
      </c>
    </row>
    <row r="15" spans="1:8" x14ac:dyDescent="0.2">
      <c r="A15" s="40">
        <v>7</v>
      </c>
      <c r="B15" s="64" t="s">
        <v>24</v>
      </c>
      <c r="C15" s="65"/>
      <c r="D15" s="33">
        <v>4</v>
      </c>
      <c r="E15" s="33">
        <v>24</v>
      </c>
      <c r="F15" s="34">
        <v>19</v>
      </c>
      <c r="G15" s="31">
        <v>0</v>
      </c>
      <c r="H15" s="31">
        <f>SUM(D15:G15)</f>
        <v>47</v>
      </c>
    </row>
    <row r="16" spans="1:8" x14ac:dyDescent="0.2">
      <c r="A16" s="40">
        <v>8</v>
      </c>
      <c r="B16" s="64" t="s">
        <v>25</v>
      </c>
      <c r="C16" s="65"/>
      <c r="D16" s="33">
        <v>0</v>
      </c>
      <c r="E16" s="33">
        <v>34</v>
      </c>
      <c r="F16" s="34">
        <v>7</v>
      </c>
      <c r="G16" s="31" t="s">
        <v>60</v>
      </c>
      <c r="H16" s="31"/>
    </row>
    <row r="17" spans="1:8" x14ac:dyDescent="0.2">
      <c r="A17" s="40">
        <v>9</v>
      </c>
      <c r="B17" s="64" t="s">
        <v>26</v>
      </c>
      <c r="C17" s="65"/>
      <c r="D17" s="33">
        <v>0</v>
      </c>
      <c r="E17" s="33">
        <v>15</v>
      </c>
      <c r="F17" s="34">
        <v>2</v>
      </c>
      <c r="G17" s="31" t="s">
        <v>60</v>
      </c>
      <c r="H17" s="31"/>
    </row>
    <row r="18" spans="1:8" ht="16" thickBot="1" x14ac:dyDescent="0.25">
      <c r="A18" s="41">
        <v>10</v>
      </c>
      <c r="B18" s="75" t="s">
        <v>27</v>
      </c>
      <c r="C18" s="76"/>
      <c r="D18" s="33">
        <v>627</v>
      </c>
      <c r="E18" s="33">
        <v>519</v>
      </c>
      <c r="F18" s="34">
        <v>86</v>
      </c>
      <c r="G18" s="31" t="s">
        <v>60</v>
      </c>
      <c r="H18" s="31"/>
    </row>
    <row r="19" spans="1:8" ht="16" thickBot="1" x14ac:dyDescent="0.25">
      <c r="A19" s="16"/>
      <c r="B19" s="17"/>
      <c r="C19" s="26" t="s">
        <v>28</v>
      </c>
      <c r="D19" s="5"/>
      <c r="E19" s="5"/>
      <c r="F19" s="37"/>
      <c r="G19" s="5"/>
      <c r="H19" s="5"/>
    </row>
    <row r="20" spans="1:8" x14ac:dyDescent="0.2">
      <c r="A20" s="72" t="s">
        <v>29</v>
      </c>
      <c r="B20" s="18" t="s">
        <v>30</v>
      </c>
      <c r="C20" s="27" t="s">
        <v>31</v>
      </c>
      <c r="D20" s="31">
        <v>372</v>
      </c>
      <c r="E20" s="31">
        <v>476</v>
      </c>
      <c r="F20" s="31">
        <v>319</v>
      </c>
      <c r="G20" s="31">
        <v>152</v>
      </c>
      <c r="H20" s="31">
        <f>SUM(D20:G20)</f>
        <v>1319</v>
      </c>
    </row>
    <row r="21" spans="1:8" x14ac:dyDescent="0.2">
      <c r="A21" s="73"/>
      <c r="B21" s="19" t="s">
        <v>32</v>
      </c>
      <c r="C21" s="24" t="s">
        <v>33</v>
      </c>
      <c r="D21" s="31">
        <v>801</v>
      </c>
      <c r="E21" s="31">
        <v>663</v>
      </c>
      <c r="F21" s="31">
        <v>465</v>
      </c>
      <c r="G21" s="31">
        <v>202</v>
      </c>
      <c r="H21" s="31">
        <f>SUM(D21:G21)</f>
        <v>2131</v>
      </c>
    </row>
    <row r="22" spans="1:8" x14ac:dyDescent="0.2">
      <c r="A22" s="73" t="s">
        <v>34</v>
      </c>
      <c r="B22" s="19" t="s">
        <v>10</v>
      </c>
      <c r="C22" s="24" t="s">
        <v>35</v>
      </c>
      <c r="D22" s="31">
        <v>32</v>
      </c>
      <c r="E22" s="31">
        <v>33</v>
      </c>
      <c r="F22" s="31">
        <v>21</v>
      </c>
      <c r="G22" s="31">
        <v>14</v>
      </c>
      <c r="H22" s="31">
        <f t="shared" ref="H22:H32" si="0">SUM(D22:G22)</f>
        <v>100</v>
      </c>
    </row>
    <row r="23" spans="1:8" x14ac:dyDescent="0.2">
      <c r="A23" s="73"/>
      <c r="B23" s="19" t="s">
        <v>36</v>
      </c>
      <c r="C23" s="24" t="s">
        <v>37</v>
      </c>
      <c r="D23" s="31">
        <v>11</v>
      </c>
      <c r="E23" s="31">
        <v>13</v>
      </c>
      <c r="F23" s="31">
        <v>14</v>
      </c>
      <c r="G23" s="31">
        <v>14</v>
      </c>
      <c r="H23" s="31">
        <f t="shared" si="0"/>
        <v>52</v>
      </c>
    </row>
    <row r="24" spans="1:8" x14ac:dyDescent="0.2">
      <c r="A24" s="73"/>
      <c r="B24" s="19" t="s">
        <v>38</v>
      </c>
      <c r="C24" s="24" t="s">
        <v>39</v>
      </c>
      <c r="D24" s="31">
        <v>4</v>
      </c>
      <c r="E24" s="31">
        <v>3</v>
      </c>
      <c r="F24" s="31">
        <v>3</v>
      </c>
      <c r="G24" s="31">
        <v>3</v>
      </c>
      <c r="H24" s="31">
        <f t="shared" si="0"/>
        <v>13</v>
      </c>
    </row>
    <row r="25" spans="1:8" x14ac:dyDescent="0.2">
      <c r="A25" s="73"/>
      <c r="B25" s="19" t="s">
        <v>40</v>
      </c>
      <c r="C25" s="24" t="s">
        <v>41</v>
      </c>
      <c r="D25" s="31">
        <v>25</v>
      </c>
      <c r="E25" s="31">
        <v>16</v>
      </c>
      <c r="F25" s="31">
        <v>11</v>
      </c>
      <c r="G25" s="31">
        <v>4</v>
      </c>
      <c r="H25" s="31">
        <f t="shared" si="0"/>
        <v>56</v>
      </c>
    </row>
    <row r="26" spans="1:8" x14ac:dyDescent="0.2">
      <c r="A26" s="73"/>
      <c r="B26" s="19" t="s">
        <v>42</v>
      </c>
      <c r="C26" s="24" t="s">
        <v>43</v>
      </c>
      <c r="D26" s="31">
        <v>3</v>
      </c>
      <c r="E26" s="31">
        <v>3</v>
      </c>
      <c r="F26" s="31">
        <v>4</v>
      </c>
      <c r="G26" s="31">
        <v>4</v>
      </c>
      <c r="H26" s="31">
        <f t="shared" si="0"/>
        <v>14</v>
      </c>
    </row>
    <row r="27" spans="1:8" x14ac:dyDescent="0.2">
      <c r="A27" s="73"/>
      <c r="B27" s="19" t="s">
        <v>44</v>
      </c>
      <c r="C27" s="24" t="s">
        <v>45</v>
      </c>
      <c r="D27" s="31">
        <v>965</v>
      </c>
      <c r="E27" s="31">
        <v>943</v>
      </c>
      <c r="F27" s="31">
        <v>671</v>
      </c>
      <c r="G27" s="31">
        <v>661</v>
      </c>
      <c r="H27" s="31">
        <f t="shared" si="0"/>
        <v>3240</v>
      </c>
    </row>
    <row r="28" spans="1:8" x14ac:dyDescent="0.2">
      <c r="A28" s="73"/>
      <c r="B28" s="19" t="s">
        <v>46</v>
      </c>
      <c r="C28" s="24" t="s">
        <v>47</v>
      </c>
      <c r="D28" s="31">
        <v>0</v>
      </c>
      <c r="E28" s="31">
        <v>0</v>
      </c>
      <c r="F28" s="31">
        <v>0</v>
      </c>
      <c r="G28" s="31">
        <v>0</v>
      </c>
      <c r="H28" s="31">
        <f t="shared" si="0"/>
        <v>0</v>
      </c>
    </row>
    <row r="29" spans="1:8" x14ac:dyDescent="0.2">
      <c r="A29" s="73" t="s">
        <v>48</v>
      </c>
      <c r="B29" s="19" t="s">
        <v>49</v>
      </c>
      <c r="C29" s="24" t="s">
        <v>50</v>
      </c>
      <c r="D29" s="31">
        <v>686</v>
      </c>
      <c r="E29" s="31">
        <v>671</v>
      </c>
      <c r="F29" s="31">
        <v>419</v>
      </c>
      <c r="G29" s="31">
        <v>220</v>
      </c>
      <c r="H29" s="31">
        <f t="shared" si="0"/>
        <v>1996</v>
      </c>
    </row>
    <row r="30" spans="1:8" x14ac:dyDescent="0.2">
      <c r="A30" s="73"/>
      <c r="B30" s="19" t="s">
        <v>51</v>
      </c>
      <c r="C30" s="24" t="s">
        <v>52</v>
      </c>
      <c r="D30" s="31">
        <v>487</v>
      </c>
      <c r="E30" s="31">
        <v>468</v>
      </c>
      <c r="F30" s="31">
        <v>395</v>
      </c>
      <c r="G30" s="31">
        <v>557</v>
      </c>
      <c r="H30" s="31">
        <f t="shared" si="0"/>
        <v>1907</v>
      </c>
    </row>
    <row r="31" spans="1:8" x14ac:dyDescent="0.2">
      <c r="A31" s="73" t="s">
        <v>53</v>
      </c>
      <c r="B31" s="19">
        <v>4</v>
      </c>
      <c r="C31" s="24" t="s">
        <v>54</v>
      </c>
      <c r="D31" s="31">
        <v>700</v>
      </c>
      <c r="E31" s="31">
        <v>645</v>
      </c>
      <c r="F31" s="31">
        <v>406</v>
      </c>
      <c r="G31" s="31" t="s">
        <v>60</v>
      </c>
      <c r="H31" s="31">
        <f t="shared" si="0"/>
        <v>1751</v>
      </c>
    </row>
    <row r="32" spans="1:8" x14ac:dyDescent="0.2">
      <c r="A32" s="73"/>
      <c r="B32" s="19">
        <v>5</v>
      </c>
      <c r="C32" s="24" t="s">
        <v>55</v>
      </c>
      <c r="D32" s="31">
        <v>14</v>
      </c>
      <c r="E32" s="31">
        <v>28</v>
      </c>
      <c r="F32" s="31">
        <v>67</v>
      </c>
      <c r="G32" s="31">
        <v>109</v>
      </c>
      <c r="H32" s="31">
        <f t="shared" si="0"/>
        <v>218</v>
      </c>
    </row>
    <row r="33" spans="1:8" x14ac:dyDescent="0.2">
      <c r="A33" s="73"/>
      <c r="B33" s="19">
        <v>6</v>
      </c>
      <c r="C33" s="24" t="s">
        <v>56</v>
      </c>
      <c r="D33" s="31">
        <v>27.86</v>
      </c>
      <c r="E33" s="31">
        <v>26.59</v>
      </c>
      <c r="F33" s="31">
        <v>25.89</v>
      </c>
      <c r="G33" s="31">
        <v>25.69</v>
      </c>
      <c r="H33" s="31">
        <v>26.34</v>
      </c>
    </row>
    <row r="34" spans="1:8" x14ac:dyDescent="0.2">
      <c r="A34" s="73"/>
      <c r="B34" s="19">
        <v>7</v>
      </c>
      <c r="C34" s="24" t="s">
        <v>57</v>
      </c>
      <c r="D34" s="31">
        <v>88</v>
      </c>
      <c r="E34" s="31">
        <v>72</v>
      </c>
      <c r="F34" s="31">
        <v>47</v>
      </c>
      <c r="G34" s="31">
        <v>28</v>
      </c>
      <c r="H34" s="31">
        <f>SUM(D34:G34)</f>
        <v>235</v>
      </c>
    </row>
    <row r="35" spans="1:8" x14ac:dyDescent="0.2">
      <c r="A35" s="73"/>
      <c r="B35" s="19">
        <v>8</v>
      </c>
      <c r="C35" s="24" t="s">
        <v>58</v>
      </c>
      <c r="D35" s="31">
        <v>661</v>
      </c>
      <c r="E35" s="31">
        <v>487</v>
      </c>
      <c r="F35" s="31">
        <v>233</v>
      </c>
      <c r="G35" s="31">
        <v>221</v>
      </c>
      <c r="H35" s="31">
        <f>SUM(D35:G35)</f>
        <v>1602</v>
      </c>
    </row>
    <row r="36" spans="1:8" ht="16" thickBot="1" x14ac:dyDescent="0.25">
      <c r="A36" s="74"/>
      <c r="B36" s="20">
        <v>9</v>
      </c>
      <c r="C36" s="28" t="s">
        <v>59</v>
      </c>
      <c r="D36" s="31">
        <v>4</v>
      </c>
      <c r="E36" s="31">
        <v>4</v>
      </c>
      <c r="F36" s="31">
        <v>2</v>
      </c>
      <c r="G36" s="31">
        <v>0</v>
      </c>
      <c r="H36" s="31">
        <f>SUM(D36:G36)</f>
        <v>10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workbookViewId="0">
      <selection activeCell="D2" sqref="D2"/>
    </sheetView>
  </sheetViews>
  <sheetFormatPr baseColWidth="10" defaultColWidth="8.83203125" defaultRowHeight="15" x14ac:dyDescent="0.2"/>
  <cols>
    <col min="3" max="3" width="71.1640625" bestFit="1" customWidth="1"/>
  </cols>
  <sheetData>
    <row r="1" spans="1:15" x14ac:dyDescent="0.2">
      <c r="A1" s="1" t="s">
        <v>66</v>
      </c>
      <c r="B1" s="1"/>
      <c r="C1" s="1" t="s">
        <v>67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  <c r="H2" s="4" t="s">
        <v>6</v>
      </c>
      <c r="I2" s="4"/>
      <c r="J2" s="4"/>
      <c r="K2" s="4"/>
      <c r="L2" s="4"/>
      <c r="M2" s="4"/>
      <c r="N2" s="4"/>
      <c r="O2" s="4"/>
    </row>
    <row r="3" spans="1:15" ht="16" thickBot="1" x14ac:dyDescent="0.25">
      <c r="A3" s="68" t="s">
        <v>7</v>
      </c>
      <c r="B3" s="69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39">
        <v>1</v>
      </c>
      <c r="B4" s="70" t="s">
        <v>8</v>
      </c>
      <c r="C4" s="71"/>
      <c r="D4" s="9">
        <v>18</v>
      </c>
      <c r="E4" s="9">
        <v>133</v>
      </c>
      <c r="F4" s="9">
        <v>549</v>
      </c>
      <c r="G4" s="9">
        <v>379</v>
      </c>
      <c r="H4" s="31">
        <v>1092</v>
      </c>
      <c r="I4" s="31"/>
      <c r="J4" s="31"/>
      <c r="K4" s="31"/>
      <c r="L4" s="31"/>
      <c r="M4" s="31"/>
      <c r="N4" s="31"/>
      <c r="O4" s="31"/>
    </row>
    <row r="5" spans="1:15" x14ac:dyDescent="0.2">
      <c r="A5" s="40">
        <v>2</v>
      </c>
      <c r="B5" s="64" t="s">
        <v>9</v>
      </c>
      <c r="C5" s="65"/>
      <c r="D5" s="33">
        <v>0</v>
      </c>
      <c r="E5" s="33">
        <v>1</v>
      </c>
      <c r="F5" s="34">
        <v>6</v>
      </c>
      <c r="G5" s="34">
        <v>3</v>
      </c>
      <c r="H5" s="33">
        <v>10</v>
      </c>
      <c r="I5" s="33"/>
      <c r="J5" s="33"/>
      <c r="K5" s="33"/>
      <c r="L5" s="33"/>
      <c r="M5" s="33"/>
      <c r="N5" s="33"/>
      <c r="O5" s="33"/>
    </row>
    <row r="6" spans="1:15" x14ac:dyDescent="0.2">
      <c r="A6" s="13"/>
      <c r="B6" s="14" t="s">
        <v>10</v>
      </c>
      <c r="C6" s="24" t="s">
        <v>11</v>
      </c>
      <c r="D6" s="33">
        <v>0</v>
      </c>
      <c r="E6" s="33">
        <v>0</v>
      </c>
      <c r="F6" s="34">
        <v>5</v>
      </c>
      <c r="G6" s="34">
        <v>1</v>
      </c>
      <c r="H6" s="31">
        <v>6</v>
      </c>
      <c r="I6" s="31"/>
      <c r="J6" s="31"/>
      <c r="K6" s="31"/>
      <c r="L6" s="31"/>
      <c r="M6" s="31"/>
      <c r="N6" s="31"/>
      <c r="O6" s="31"/>
    </row>
    <row r="7" spans="1:15" x14ac:dyDescent="0.2">
      <c r="A7" s="40">
        <v>3</v>
      </c>
      <c r="B7" s="64" t="s">
        <v>12</v>
      </c>
      <c r="C7" s="65"/>
      <c r="D7" s="33">
        <v>18</v>
      </c>
      <c r="E7" s="33">
        <v>1</v>
      </c>
      <c r="F7" s="31">
        <v>104</v>
      </c>
      <c r="G7" s="31">
        <v>0</v>
      </c>
      <c r="H7" s="31">
        <v>104</v>
      </c>
      <c r="I7" s="31"/>
      <c r="J7" s="31"/>
      <c r="K7" s="31"/>
      <c r="L7" s="31"/>
      <c r="M7" s="31"/>
      <c r="N7" s="31"/>
      <c r="O7" s="31"/>
    </row>
    <row r="8" spans="1:15" x14ac:dyDescent="0.2">
      <c r="A8" s="40">
        <v>4</v>
      </c>
      <c r="B8" s="64" t="s">
        <v>13</v>
      </c>
      <c r="C8" s="65"/>
      <c r="D8" s="33">
        <v>6</v>
      </c>
      <c r="E8" s="33">
        <v>15</v>
      </c>
      <c r="F8" s="33">
        <v>29</v>
      </c>
      <c r="G8" s="33">
        <v>5</v>
      </c>
      <c r="H8" s="31">
        <f>SUM(D8:G8)</f>
        <v>55</v>
      </c>
      <c r="I8" s="31"/>
      <c r="J8" s="31"/>
      <c r="K8" s="31"/>
      <c r="L8" s="31"/>
      <c r="M8" s="31"/>
      <c r="N8" s="31"/>
      <c r="O8" s="31"/>
    </row>
    <row r="9" spans="1:15" x14ac:dyDescent="0.2">
      <c r="A9" s="40">
        <v>5</v>
      </c>
      <c r="B9" s="64" t="s">
        <v>14</v>
      </c>
      <c r="C9" s="65"/>
      <c r="D9" s="33">
        <v>40</v>
      </c>
      <c r="E9" s="34">
        <v>472</v>
      </c>
      <c r="F9" s="33">
        <v>2132</v>
      </c>
      <c r="G9" s="33">
        <v>1689</v>
      </c>
      <c r="H9" s="31">
        <v>4333</v>
      </c>
      <c r="I9" s="31"/>
      <c r="J9" s="31"/>
      <c r="K9" s="31"/>
      <c r="L9" s="31"/>
      <c r="M9" s="31"/>
      <c r="N9" s="31"/>
      <c r="O9" s="31"/>
    </row>
    <row r="10" spans="1:15" x14ac:dyDescent="0.2">
      <c r="A10" s="13"/>
      <c r="B10" s="15" t="s">
        <v>15</v>
      </c>
      <c r="C10" s="24" t="s">
        <v>16</v>
      </c>
      <c r="D10" s="33">
        <v>10</v>
      </c>
      <c r="E10" s="33">
        <v>114</v>
      </c>
      <c r="F10" s="34">
        <v>431</v>
      </c>
      <c r="G10" s="34">
        <v>361</v>
      </c>
      <c r="H10" s="31">
        <v>916</v>
      </c>
      <c r="I10" s="31"/>
      <c r="J10" s="31"/>
      <c r="K10" s="31"/>
      <c r="L10" s="31"/>
      <c r="M10" s="31"/>
      <c r="N10" s="31"/>
      <c r="O10" s="31"/>
    </row>
    <row r="11" spans="1:15" x14ac:dyDescent="0.2">
      <c r="A11" s="40">
        <v>6</v>
      </c>
      <c r="B11" s="64" t="s">
        <v>17</v>
      </c>
      <c r="C11" s="65"/>
      <c r="D11" s="33">
        <v>3</v>
      </c>
      <c r="E11" s="33">
        <v>6</v>
      </c>
      <c r="F11" s="31">
        <v>24</v>
      </c>
      <c r="G11" s="31">
        <v>12</v>
      </c>
      <c r="H11" s="22">
        <f>SUM(D11:G11)</f>
        <v>45</v>
      </c>
      <c r="I11" s="43"/>
      <c r="J11" s="43"/>
      <c r="K11" s="43"/>
      <c r="L11" s="43"/>
      <c r="M11" s="43"/>
      <c r="N11" s="43"/>
      <c r="O11" s="43"/>
    </row>
    <row r="12" spans="1:15" x14ac:dyDescent="0.2">
      <c r="A12" s="13"/>
      <c r="B12" s="15" t="s">
        <v>18</v>
      </c>
      <c r="C12" s="24" t="s">
        <v>19</v>
      </c>
      <c r="D12" s="33">
        <v>1</v>
      </c>
      <c r="E12" s="33">
        <v>1</v>
      </c>
      <c r="F12" s="34">
        <v>7</v>
      </c>
      <c r="G12" s="34">
        <v>5</v>
      </c>
      <c r="H12" s="22">
        <f t="shared" ref="H12:H15" si="0">SUM(D12:G12)</f>
        <v>14</v>
      </c>
      <c r="I12" s="31"/>
      <c r="J12" s="31"/>
      <c r="K12" s="31"/>
      <c r="L12" s="31"/>
      <c r="M12" s="31"/>
      <c r="N12" s="31"/>
      <c r="O12" s="31"/>
    </row>
    <row r="13" spans="1:15" x14ac:dyDescent="0.2">
      <c r="A13" s="13"/>
      <c r="B13" s="15" t="s">
        <v>20</v>
      </c>
      <c r="C13" s="24" t="s">
        <v>21</v>
      </c>
      <c r="D13" s="33">
        <v>0</v>
      </c>
      <c r="E13" s="33">
        <v>2</v>
      </c>
      <c r="F13" s="34">
        <v>4</v>
      </c>
      <c r="G13" s="34">
        <v>2</v>
      </c>
      <c r="H13" s="22">
        <f t="shared" si="0"/>
        <v>8</v>
      </c>
      <c r="I13" s="31"/>
      <c r="J13" s="31"/>
      <c r="K13" s="31"/>
      <c r="L13" s="31"/>
      <c r="M13" s="31"/>
      <c r="N13" s="31"/>
      <c r="O13" s="31"/>
    </row>
    <row r="14" spans="1:15" x14ac:dyDescent="0.2">
      <c r="A14" s="13"/>
      <c r="B14" s="15" t="s">
        <v>22</v>
      </c>
      <c r="C14" s="24" t="s">
        <v>23</v>
      </c>
      <c r="D14" s="33">
        <v>1</v>
      </c>
      <c r="E14" s="33">
        <v>5</v>
      </c>
      <c r="F14" s="34">
        <v>19</v>
      </c>
      <c r="G14" s="34">
        <v>7</v>
      </c>
      <c r="H14" s="22">
        <f t="shared" si="0"/>
        <v>32</v>
      </c>
      <c r="I14" s="31"/>
      <c r="J14" s="31"/>
      <c r="K14" s="31"/>
      <c r="L14" s="31"/>
      <c r="M14" s="31"/>
      <c r="N14" s="31"/>
      <c r="O14" s="31"/>
    </row>
    <row r="15" spans="1:15" x14ac:dyDescent="0.2">
      <c r="A15" s="40">
        <v>7</v>
      </c>
      <c r="B15" s="64" t="s">
        <v>24</v>
      </c>
      <c r="C15" s="65"/>
      <c r="D15" s="33">
        <v>0</v>
      </c>
      <c r="E15" s="33">
        <v>1</v>
      </c>
      <c r="F15" s="34">
        <v>5</v>
      </c>
      <c r="G15" s="34">
        <v>0</v>
      </c>
      <c r="H15" s="31">
        <f t="shared" si="0"/>
        <v>6</v>
      </c>
      <c r="I15" s="31"/>
      <c r="J15" s="31"/>
      <c r="K15" s="31"/>
      <c r="L15" s="31"/>
      <c r="M15" s="31"/>
      <c r="N15" s="31"/>
      <c r="O15" s="31"/>
    </row>
    <row r="16" spans="1:15" x14ac:dyDescent="0.2">
      <c r="A16" s="40">
        <v>8</v>
      </c>
      <c r="B16" s="64" t="s">
        <v>25</v>
      </c>
      <c r="C16" s="65"/>
      <c r="D16" s="33">
        <v>0</v>
      </c>
      <c r="E16" s="33">
        <v>0</v>
      </c>
      <c r="F16" s="34">
        <v>4</v>
      </c>
      <c r="G16" s="34" t="s">
        <v>60</v>
      </c>
      <c r="H16" s="31">
        <v>4</v>
      </c>
      <c r="I16" s="31"/>
      <c r="J16" s="31"/>
      <c r="K16" s="31"/>
      <c r="L16" s="31"/>
      <c r="M16" s="31"/>
      <c r="N16" s="31"/>
      <c r="O16" s="31"/>
    </row>
    <row r="17" spans="1:15" x14ac:dyDescent="0.2">
      <c r="A17" s="40">
        <v>9</v>
      </c>
      <c r="B17" s="64" t="s">
        <v>26</v>
      </c>
      <c r="C17" s="65"/>
      <c r="D17" s="33">
        <v>0</v>
      </c>
      <c r="E17" s="33">
        <v>0</v>
      </c>
      <c r="F17" s="34">
        <v>4</v>
      </c>
      <c r="G17" s="34" t="s">
        <v>60</v>
      </c>
      <c r="H17" s="31">
        <v>4</v>
      </c>
      <c r="I17" s="31"/>
      <c r="J17" s="31"/>
      <c r="K17" s="31"/>
      <c r="L17" s="31"/>
      <c r="M17" s="31"/>
      <c r="N17" s="31"/>
      <c r="O17" s="31"/>
    </row>
    <row r="18" spans="1:15" ht="16" thickBot="1" x14ac:dyDescent="0.25">
      <c r="A18" s="41">
        <v>10</v>
      </c>
      <c r="B18" s="75" t="s">
        <v>27</v>
      </c>
      <c r="C18" s="76"/>
      <c r="D18" s="33">
        <v>11</v>
      </c>
      <c r="E18" s="33">
        <v>45</v>
      </c>
      <c r="F18" s="34">
        <v>223</v>
      </c>
      <c r="G18" s="34" t="s">
        <v>60</v>
      </c>
      <c r="H18" s="31">
        <v>279</v>
      </c>
      <c r="I18" s="31"/>
      <c r="J18" s="31"/>
      <c r="K18" s="31"/>
      <c r="L18" s="31"/>
      <c r="M18" s="31"/>
      <c r="N18" s="31"/>
      <c r="O18" s="31"/>
    </row>
    <row r="19" spans="1:15" ht="16" thickBot="1" x14ac:dyDescent="0.25">
      <c r="A19" s="16"/>
      <c r="B19" s="17"/>
      <c r="C19" s="26" t="s">
        <v>28</v>
      </c>
      <c r="D19" s="5"/>
      <c r="E19" s="5"/>
      <c r="F19" s="37"/>
      <c r="G19" s="37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72" t="s">
        <v>29</v>
      </c>
      <c r="B20" s="18" t="s">
        <v>30</v>
      </c>
      <c r="C20" s="27" t="s">
        <v>31</v>
      </c>
      <c r="D20" s="31">
        <v>3</v>
      </c>
      <c r="E20" s="31">
        <v>34</v>
      </c>
      <c r="F20" s="31">
        <v>132</v>
      </c>
      <c r="G20" s="43">
        <v>48</v>
      </c>
      <c r="H20" s="31">
        <v>217</v>
      </c>
      <c r="I20" s="31" t="s">
        <v>68</v>
      </c>
      <c r="J20" s="31"/>
      <c r="K20" s="31"/>
      <c r="L20" s="31"/>
      <c r="M20" s="31"/>
      <c r="N20" s="31"/>
      <c r="O20" s="31"/>
    </row>
    <row r="21" spans="1:15" x14ac:dyDescent="0.2">
      <c r="A21" s="73"/>
      <c r="B21" s="19" t="s">
        <v>32</v>
      </c>
      <c r="C21" s="24" t="s">
        <v>33</v>
      </c>
      <c r="D21" s="31">
        <v>15</v>
      </c>
      <c r="E21" s="31">
        <v>99</v>
      </c>
      <c r="F21" s="31">
        <v>401</v>
      </c>
      <c r="G21" s="43">
        <v>168</v>
      </c>
      <c r="H21" s="31">
        <v>720</v>
      </c>
      <c r="I21" s="31"/>
      <c r="J21" s="31"/>
      <c r="K21" s="31"/>
      <c r="L21" s="31"/>
      <c r="M21" s="31"/>
      <c r="N21" s="31"/>
      <c r="O21" s="31"/>
    </row>
    <row r="22" spans="1:15" x14ac:dyDescent="0.2">
      <c r="A22" s="73" t="s">
        <v>34</v>
      </c>
      <c r="B22" s="19" t="s">
        <v>10</v>
      </c>
      <c r="C22" s="24" t="s">
        <v>35</v>
      </c>
      <c r="D22" s="31">
        <v>2</v>
      </c>
      <c r="E22" s="31">
        <v>7</v>
      </c>
      <c r="F22" s="31">
        <v>36</v>
      </c>
      <c r="G22" s="31">
        <v>11</v>
      </c>
      <c r="H22" s="31">
        <v>62</v>
      </c>
      <c r="I22" s="31"/>
      <c r="J22" s="31"/>
      <c r="K22" s="31"/>
      <c r="L22" s="31"/>
      <c r="M22" s="31"/>
      <c r="N22" s="31"/>
      <c r="O22" s="31"/>
    </row>
    <row r="23" spans="1:15" x14ac:dyDescent="0.2">
      <c r="A23" s="73"/>
      <c r="B23" s="19" t="s">
        <v>36</v>
      </c>
      <c r="C23" s="24" t="s">
        <v>37</v>
      </c>
      <c r="D23" s="31">
        <v>0</v>
      </c>
      <c r="E23" s="31">
        <v>2</v>
      </c>
      <c r="F23" s="31">
        <v>8</v>
      </c>
      <c r="G23" s="31">
        <v>1</v>
      </c>
      <c r="H23" s="31">
        <v>14</v>
      </c>
      <c r="I23" s="31"/>
      <c r="J23" s="31"/>
      <c r="K23" s="31"/>
      <c r="L23" s="31"/>
      <c r="M23" s="31"/>
      <c r="N23" s="31"/>
      <c r="O23" s="31"/>
    </row>
    <row r="24" spans="1:15" x14ac:dyDescent="0.2">
      <c r="A24" s="73"/>
      <c r="B24" s="19" t="s">
        <v>38</v>
      </c>
      <c r="C24" s="24" t="s">
        <v>39</v>
      </c>
      <c r="D24" s="31">
        <v>0</v>
      </c>
      <c r="E24" s="31">
        <v>1</v>
      </c>
      <c r="F24" s="31">
        <v>9</v>
      </c>
      <c r="G24" s="31">
        <v>7</v>
      </c>
      <c r="H24" s="31">
        <v>21</v>
      </c>
      <c r="I24" s="31"/>
      <c r="J24" s="31"/>
      <c r="K24" s="31"/>
      <c r="L24" s="31"/>
      <c r="M24" s="31"/>
      <c r="N24" s="31"/>
      <c r="O24" s="31"/>
    </row>
    <row r="25" spans="1:15" x14ac:dyDescent="0.2">
      <c r="A25" s="73"/>
      <c r="B25" s="19" t="s">
        <v>40</v>
      </c>
      <c r="C25" s="24" t="s">
        <v>41</v>
      </c>
      <c r="D25" s="31">
        <v>0</v>
      </c>
      <c r="E25" s="31">
        <v>4</v>
      </c>
      <c r="F25" s="31">
        <v>18</v>
      </c>
      <c r="G25" s="31">
        <v>6</v>
      </c>
      <c r="H25" s="31">
        <v>32</v>
      </c>
      <c r="I25" s="31"/>
      <c r="J25" s="31"/>
      <c r="K25" s="31"/>
      <c r="L25" s="31"/>
      <c r="M25" s="31"/>
      <c r="N25" s="31"/>
      <c r="O25" s="31"/>
    </row>
    <row r="26" spans="1:15" x14ac:dyDescent="0.2">
      <c r="A26" s="73"/>
      <c r="B26" s="19" t="s">
        <v>42</v>
      </c>
      <c r="C26" s="24" t="s">
        <v>43</v>
      </c>
      <c r="D26" s="31">
        <v>0</v>
      </c>
      <c r="E26" s="31">
        <v>0</v>
      </c>
      <c r="F26" s="31">
        <v>1</v>
      </c>
      <c r="G26" s="31">
        <v>188</v>
      </c>
      <c r="H26" s="31">
        <v>2</v>
      </c>
      <c r="I26" s="31"/>
      <c r="J26" s="31"/>
      <c r="K26" s="31"/>
      <c r="L26" s="31"/>
      <c r="M26" s="31"/>
      <c r="N26" s="31"/>
      <c r="O26" s="31"/>
    </row>
    <row r="27" spans="1:15" x14ac:dyDescent="0.2">
      <c r="A27" s="73"/>
      <c r="B27" s="19" t="s">
        <v>44</v>
      </c>
      <c r="C27" s="24" t="s">
        <v>45</v>
      </c>
      <c r="D27" s="31">
        <v>15</v>
      </c>
      <c r="E27" s="31">
        <v>109</v>
      </c>
      <c r="F27" s="31">
        <v>434</v>
      </c>
      <c r="G27" s="31">
        <v>1</v>
      </c>
      <c r="H27" s="31">
        <v>874</v>
      </c>
      <c r="I27" s="31"/>
      <c r="J27" s="31"/>
      <c r="K27" s="31"/>
      <c r="L27" s="31"/>
      <c r="M27" s="31"/>
      <c r="N27" s="31"/>
      <c r="O27" s="31"/>
    </row>
    <row r="28" spans="1:15" x14ac:dyDescent="0.2">
      <c r="A28" s="73"/>
      <c r="B28" s="19" t="s">
        <v>46</v>
      </c>
      <c r="C28" s="24" t="s">
        <v>47</v>
      </c>
      <c r="D28" s="31">
        <v>0</v>
      </c>
      <c r="E28" s="31">
        <v>0</v>
      </c>
      <c r="F28" s="31">
        <v>1</v>
      </c>
      <c r="G28" s="31">
        <v>0</v>
      </c>
      <c r="H28" s="31">
        <v>2</v>
      </c>
      <c r="I28" s="31"/>
      <c r="J28" s="31"/>
      <c r="K28" s="31"/>
      <c r="L28" s="31"/>
      <c r="M28" s="31"/>
      <c r="N28" s="31"/>
      <c r="O28" s="31"/>
    </row>
    <row r="29" spans="1:15" x14ac:dyDescent="0.2">
      <c r="A29" s="73" t="s">
        <v>48</v>
      </c>
      <c r="B29" s="19" t="s">
        <v>49</v>
      </c>
      <c r="C29" s="24" t="s">
        <v>50</v>
      </c>
      <c r="D29" s="31">
        <v>4</v>
      </c>
      <c r="E29" s="31">
        <v>57</v>
      </c>
      <c r="F29" s="31">
        <v>267</v>
      </c>
      <c r="G29" s="31">
        <v>144</v>
      </c>
      <c r="H29" s="31">
        <v>542</v>
      </c>
      <c r="I29" s="31"/>
      <c r="J29" s="31"/>
      <c r="K29" s="31"/>
      <c r="L29" s="31"/>
      <c r="M29" s="31"/>
      <c r="N29" s="31"/>
      <c r="O29" s="31"/>
    </row>
    <row r="30" spans="1:15" x14ac:dyDescent="0.2">
      <c r="A30" s="73"/>
      <c r="B30" s="19" t="s">
        <v>51</v>
      </c>
      <c r="C30" s="24" t="s">
        <v>52</v>
      </c>
      <c r="D30" s="31">
        <v>14</v>
      </c>
      <c r="E30" s="31">
        <v>80</v>
      </c>
      <c r="F30" s="31">
        <v>282</v>
      </c>
      <c r="G30" s="31">
        <v>90</v>
      </c>
      <c r="H30" s="31">
        <v>550</v>
      </c>
      <c r="I30" s="31"/>
      <c r="J30" s="31"/>
      <c r="K30" s="31"/>
      <c r="L30" s="31"/>
      <c r="M30" s="31"/>
      <c r="N30" s="31"/>
      <c r="O30" s="31"/>
    </row>
    <row r="31" spans="1:15" x14ac:dyDescent="0.2">
      <c r="A31" s="73" t="s">
        <v>53</v>
      </c>
      <c r="B31" s="19">
        <v>4</v>
      </c>
      <c r="C31" s="24" t="s">
        <v>54</v>
      </c>
      <c r="D31" s="31">
        <v>14</v>
      </c>
      <c r="E31" s="31">
        <v>90</v>
      </c>
      <c r="F31" s="31">
        <v>365</v>
      </c>
      <c r="G31" s="31" t="s">
        <v>60</v>
      </c>
      <c r="H31" s="31">
        <f>SUM(D31:F31)</f>
        <v>469</v>
      </c>
      <c r="I31" s="31"/>
      <c r="J31" s="31"/>
      <c r="K31" s="31"/>
      <c r="L31" s="31"/>
      <c r="M31" s="31"/>
      <c r="N31" s="31"/>
      <c r="O31" s="31"/>
    </row>
    <row r="32" spans="1:15" x14ac:dyDescent="0.2">
      <c r="A32" s="73"/>
      <c r="B32" s="19">
        <v>5</v>
      </c>
      <c r="C32" s="24" t="s">
        <v>55</v>
      </c>
      <c r="D32" s="31">
        <v>0</v>
      </c>
      <c r="E32" s="31">
        <v>15</v>
      </c>
      <c r="F32" s="31">
        <v>79</v>
      </c>
      <c r="G32" s="31">
        <v>31</v>
      </c>
      <c r="H32" s="31">
        <v>148</v>
      </c>
      <c r="I32" s="31"/>
      <c r="J32" s="31"/>
      <c r="K32" s="31"/>
      <c r="L32" s="31"/>
      <c r="M32" s="31"/>
      <c r="N32" s="31"/>
      <c r="O32" s="31"/>
    </row>
    <row r="33" spans="1:15" x14ac:dyDescent="0.2">
      <c r="A33" s="73"/>
      <c r="B33" s="19">
        <v>6</v>
      </c>
      <c r="C33" s="24" t="s">
        <v>56</v>
      </c>
      <c r="D33" s="31">
        <v>32.33</v>
      </c>
      <c r="E33" s="31">
        <v>28.21</v>
      </c>
      <c r="F33" s="31">
        <v>26.56</v>
      </c>
      <c r="G33" s="31">
        <v>26.09</v>
      </c>
      <c r="H33" s="31">
        <v>26.78</v>
      </c>
      <c r="I33" s="31"/>
      <c r="J33" s="31"/>
      <c r="K33" s="31"/>
      <c r="L33" s="31"/>
      <c r="M33" s="31"/>
      <c r="N33" s="31"/>
      <c r="O33" s="31"/>
    </row>
    <row r="34" spans="1:15" x14ac:dyDescent="0.2">
      <c r="A34" s="73"/>
      <c r="B34" s="19">
        <v>7</v>
      </c>
      <c r="C34" s="24" t="s">
        <v>57</v>
      </c>
      <c r="D34" s="31">
        <v>1</v>
      </c>
      <c r="E34" s="31">
        <v>12</v>
      </c>
      <c r="F34" s="31">
        <v>63</v>
      </c>
      <c r="G34" s="31">
        <v>21</v>
      </c>
      <c r="H34" s="31">
        <v>106</v>
      </c>
      <c r="I34" s="31"/>
      <c r="J34" s="31"/>
      <c r="K34" s="31"/>
      <c r="L34" s="31"/>
      <c r="M34" s="31"/>
      <c r="N34" s="31"/>
      <c r="O34" s="31"/>
    </row>
    <row r="35" spans="1:15" x14ac:dyDescent="0.2">
      <c r="A35" s="73"/>
      <c r="B35" s="19">
        <v>8</v>
      </c>
      <c r="C35" s="24" t="s">
        <v>58</v>
      </c>
      <c r="D35" s="31">
        <v>10</v>
      </c>
      <c r="E35" s="31">
        <v>84</v>
      </c>
      <c r="F35" s="31">
        <v>310</v>
      </c>
      <c r="G35" s="31">
        <v>106</v>
      </c>
      <c r="H35" s="31">
        <v>601</v>
      </c>
      <c r="I35" s="31"/>
      <c r="J35" s="31"/>
      <c r="K35" s="31"/>
      <c r="L35" s="31"/>
      <c r="M35" s="31"/>
      <c r="N35" s="31"/>
      <c r="O35" s="31"/>
    </row>
    <row r="36" spans="1:15" ht="16" thickBot="1" x14ac:dyDescent="0.25">
      <c r="A36" s="74"/>
      <c r="B36" s="20">
        <v>9</v>
      </c>
      <c r="C36" s="28" t="s">
        <v>59</v>
      </c>
      <c r="D36" s="31" t="s">
        <v>60</v>
      </c>
      <c r="E36" s="31" t="s">
        <v>60</v>
      </c>
      <c r="F36" s="31" t="s">
        <v>60</v>
      </c>
      <c r="G36" s="31" t="s">
        <v>60</v>
      </c>
      <c r="H36" s="31" t="s">
        <v>60</v>
      </c>
      <c r="I36" s="31"/>
      <c r="J36" s="31"/>
      <c r="K36" s="31"/>
      <c r="L36" s="31"/>
      <c r="M36" s="31"/>
      <c r="N36" s="31"/>
      <c r="O36" s="31"/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H1" sqref="H1:K1048576"/>
    </sheetView>
  </sheetViews>
  <sheetFormatPr baseColWidth="10" defaultColWidth="8.83203125" defaultRowHeight="15" x14ac:dyDescent="0.2"/>
  <cols>
    <col min="3" max="3" width="46.6640625" customWidth="1"/>
  </cols>
  <sheetData>
    <row r="1" spans="1:7" x14ac:dyDescent="0.2">
      <c r="A1" s="30" t="s">
        <v>64</v>
      </c>
      <c r="D1" s="2" t="s">
        <v>1</v>
      </c>
      <c r="E1" s="3"/>
      <c r="F1" s="3"/>
      <c r="G1" s="3"/>
    </row>
    <row r="2" spans="1:7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</row>
    <row r="3" spans="1:7" ht="16" thickBot="1" x14ac:dyDescent="0.25">
      <c r="A3" s="68" t="s">
        <v>7</v>
      </c>
      <c r="B3" s="69"/>
      <c r="C3" s="69"/>
      <c r="D3" s="31"/>
      <c r="E3" s="31"/>
      <c r="F3" s="31"/>
      <c r="G3" s="31"/>
    </row>
    <row r="4" spans="1:7" x14ac:dyDescent="0.2">
      <c r="A4" s="45">
        <v>1</v>
      </c>
      <c r="B4" s="70" t="s">
        <v>8</v>
      </c>
      <c r="C4" s="71"/>
      <c r="D4" s="9">
        <v>0</v>
      </c>
      <c r="E4" s="9">
        <v>153</v>
      </c>
      <c r="F4" s="9">
        <v>28</v>
      </c>
      <c r="G4" s="9">
        <v>19</v>
      </c>
    </row>
    <row r="5" spans="1:7" x14ac:dyDescent="0.2">
      <c r="A5" s="46">
        <v>2</v>
      </c>
      <c r="B5" s="64" t="s">
        <v>9</v>
      </c>
      <c r="C5" s="65"/>
      <c r="D5" s="33">
        <v>0</v>
      </c>
      <c r="E5" s="33">
        <v>66</v>
      </c>
      <c r="F5" s="34">
        <v>27</v>
      </c>
      <c r="G5" s="34">
        <v>10</v>
      </c>
    </row>
    <row r="6" spans="1:7" x14ac:dyDescent="0.2">
      <c r="A6" s="13"/>
      <c r="B6" s="14" t="s">
        <v>10</v>
      </c>
      <c r="C6" s="24" t="s">
        <v>11</v>
      </c>
      <c r="D6" s="33">
        <v>0</v>
      </c>
      <c r="E6" s="33">
        <v>53</v>
      </c>
      <c r="F6" s="34">
        <v>18</v>
      </c>
      <c r="G6" s="34">
        <v>7</v>
      </c>
    </row>
    <row r="7" spans="1:7" x14ac:dyDescent="0.2">
      <c r="A7" s="46">
        <v>3</v>
      </c>
      <c r="B7" s="64" t="s">
        <v>12</v>
      </c>
      <c r="C7" s="65"/>
      <c r="D7" s="33">
        <v>0</v>
      </c>
      <c r="E7" s="33">
        <v>35</v>
      </c>
      <c r="F7" s="33">
        <v>34</v>
      </c>
      <c r="G7" s="33">
        <v>26</v>
      </c>
    </row>
    <row r="8" spans="1:7" x14ac:dyDescent="0.2">
      <c r="A8" s="46">
        <v>4</v>
      </c>
      <c r="B8" s="64" t="s">
        <v>13</v>
      </c>
      <c r="C8" s="65"/>
      <c r="D8" s="33">
        <v>0</v>
      </c>
      <c r="E8" s="33">
        <v>0</v>
      </c>
      <c r="F8" s="33">
        <v>24</v>
      </c>
      <c r="G8" s="33">
        <v>15</v>
      </c>
    </row>
    <row r="9" spans="1:7" x14ac:dyDescent="0.2">
      <c r="A9" s="46">
        <v>5</v>
      </c>
      <c r="B9" s="64" t="s">
        <v>14</v>
      </c>
      <c r="C9" s="65"/>
      <c r="D9" s="33">
        <v>0</v>
      </c>
      <c r="E9" s="34">
        <v>2635.5</v>
      </c>
      <c r="F9" s="33">
        <v>725.5</v>
      </c>
      <c r="G9" s="34">
        <v>307</v>
      </c>
    </row>
    <row r="10" spans="1:7" x14ac:dyDescent="0.2">
      <c r="A10" s="13"/>
      <c r="B10" s="15" t="s">
        <v>15</v>
      </c>
      <c r="C10" s="24" t="s">
        <v>16</v>
      </c>
      <c r="D10" s="33">
        <v>0</v>
      </c>
      <c r="E10" s="33">
        <v>141</v>
      </c>
      <c r="F10" s="34">
        <v>66</v>
      </c>
      <c r="G10" s="31">
        <v>32</v>
      </c>
    </row>
    <row r="11" spans="1:7" x14ac:dyDescent="0.2">
      <c r="A11" s="46">
        <v>6</v>
      </c>
      <c r="B11" s="64" t="s">
        <v>17</v>
      </c>
      <c r="C11" s="65"/>
      <c r="D11" s="33">
        <v>0</v>
      </c>
      <c r="E11" s="33">
        <v>66</v>
      </c>
      <c r="F11" s="33">
        <v>18</v>
      </c>
      <c r="G11" s="33">
        <v>24</v>
      </c>
    </row>
    <row r="12" spans="1:7" x14ac:dyDescent="0.2">
      <c r="A12" s="13"/>
      <c r="B12" s="15" t="s">
        <v>18</v>
      </c>
      <c r="C12" s="24" t="s">
        <v>19</v>
      </c>
      <c r="D12" s="33">
        <v>0</v>
      </c>
      <c r="E12" s="33">
        <v>44</v>
      </c>
      <c r="F12" s="34">
        <v>0</v>
      </c>
      <c r="G12" s="34">
        <v>0</v>
      </c>
    </row>
    <row r="13" spans="1:7" x14ac:dyDescent="0.2">
      <c r="A13" s="13"/>
      <c r="B13" s="15" t="s">
        <v>20</v>
      </c>
      <c r="C13" s="24" t="s">
        <v>21</v>
      </c>
      <c r="D13" s="33">
        <v>0</v>
      </c>
      <c r="E13" s="33">
        <v>15</v>
      </c>
      <c r="F13" s="34">
        <v>12</v>
      </c>
      <c r="G13" s="34">
        <v>11</v>
      </c>
    </row>
    <row r="14" spans="1:7" x14ac:dyDescent="0.2">
      <c r="A14" s="13"/>
      <c r="B14" s="15" t="s">
        <v>22</v>
      </c>
      <c r="C14" s="24" t="s">
        <v>23</v>
      </c>
      <c r="D14" s="31">
        <v>0</v>
      </c>
      <c r="E14" s="33">
        <v>7</v>
      </c>
      <c r="F14" s="33">
        <v>6</v>
      </c>
      <c r="G14" s="34">
        <v>13</v>
      </c>
    </row>
    <row r="15" spans="1:7" x14ac:dyDescent="0.2">
      <c r="A15" s="46">
        <v>7</v>
      </c>
      <c r="B15" s="64" t="s">
        <v>24</v>
      </c>
      <c r="C15" s="65"/>
      <c r="D15" s="33">
        <v>0</v>
      </c>
      <c r="E15" s="33">
        <v>11</v>
      </c>
      <c r="F15" s="34">
        <v>4</v>
      </c>
      <c r="G15" s="34">
        <v>3</v>
      </c>
    </row>
    <row r="16" spans="1:7" x14ac:dyDescent="0.2">
      <c r="A16" s="46">
        <v>8</v>
      </c>
      <c r="B16" s="64" t="s">
        <v>25</v>
      </c>
      <c r="C16" s="65"/>
      <c r="D16" s="33">
        <v>0</v>
      </c>
      <c r="E16" s="33">
        <v>2</v>
      </c>
      <c r="F16" s="34">
        <v>3</v>
      </c>
      <c r="G16" s="34">
        <v>4</v>
      </c>
    </row>
    <row r="17" spans="1:7" x14ac:dyDescent="0.2">
      <c r="A17" s="46">
        <v>9</v>
      </c>
      <c r="B17" s="64" t="s">
        <v>26</v>
      </c>
      <c r="C17" s="65"/>
      <c r="D17" s="33">
        <v>0</v>
      </c>
      <c r="E17" s="33">
        <v>0</v>
      </c>
      <c r="F17" s="34">
        <v>0</v>
      </c>
      <c r="G17" s="34">
        <v>0</v>
      </c>
    </row>
    <row r="18" spans="1:7" ht="16" thickBot="1" x14ac:dyDescent="0.25">
      <c r="A18" s="47">
        <v>10</v>
      </c>
      <c r="B18" s="75" t="s">
        <v>27</v>
      </c>
      <c r="C18" s="76"/>
      <c r="D18" s="33">
        <v>0</v>
      </c>
      <c r="E18" s="33">
        <v>90</v>
      </c>
      <c r="F18" s="34">
        <v>2</v>
      </c>
      <c r="G18" s="34">
        <v>0</v>
      </c>
    </row>
    <row r="19" spans="1:7" ht="16" thickBot="1" x14ac:dyDescent="0.25">
      <c r="A19" s="16"/>
      <c r="B19" s="17"/>
      <c r="C19" s="26" t="s">
        <v>28</v>
      </c>
    </row>
    <row r="20" spans="1:7" x14ac:dyDescent="0.2">
      <c r="A20" s="72" t="s">
        <v>29</v>
      </c>
      <c r="B20" s="18" t="s">
        <v>30</v>
      </c>
      <c r="C20" s="27" t="s">
        <v>31</v>
      </c>
      <c r="D20" s="33">
        <v>0</v>
      </c>
      <c r="E20" s="33">
        <v>12</v>
      </c>
      <c r="F20" s="33">
        <v>3</v>
      </c>
      <c r="G20" s="33">
        <v>0</v>
      </c>
    </row>
    <row r="21" spans="1:7" x14ac:dyDescent="0.2">
      <c r="A21" s="73"/>
      <c r="B21" s="19" t="s">
        <v>32</v>
      </c>
      <c r="C21" s="24" t="s">
        <v>33</v>
      </c>
      <c r="D21" s="33">
        <v>0</v>
      </c>
      <c r="E21" s="33">
        <v>141</v>
      </c>
      <c r="F21" s="33">
        <v>24</v>
      </c>
      <c r="G21" s="33">
        <v>2</v>
      </c>
    </row>
    <row r="22" spans="1:7" x14ac:dyDescent="0.2">
      <c r="A22" s="73" t="s">
        <v>34</v>
      </c>
      <c r="B22" s="19" t="s">
        <v>10</v>
      </c>
      <c r="C22" s="24" t="s">
        <v>35</v>
      </c>
      <c r="D22" s="33">
        <v>0</v>
      </c>
      <c r="E22" s="33">
        <v>2</v>
      </c>
      <c r="F22" s="33">
        <v>0</v>
      </c>
      <c r="G22" s="33">
        <v>0</v>
      </c>
    </row>
    <row r="23" spans="1:7" x14ac:dyDescent="0.2">
      <c r="A23" s="73"/>
      <c r="B23" s="19" t="s">
        <v>36</v>
      </c>
      <c r="C23" s="24" t="s">
        <v>37</v>
      </c>
      <c r="D23" s="33">
        <v>0</v>
      </c>
      <c r="E23" s="33">
        <v>0</v>
      </c>
      <c r="F23" s="33">
        <v>1</v>
      </c>
      <c r="G23" s="33">
        <v>0</v>
      </c>
    </row>
    <row r="24" spans="1:7" x14ac:dyDescent="0.2">
      <c r="A24" s="73"/>
      <c r="B24" s="19" t="s">
        <v>38</v>
      </c>
      <c r="C24" s="24" t="s">
        <v>39</v>
      </c>
      <c r="D24" s="33">
        <v>0</v>
      </c>
      <c r="E24" s="33">
        <v>3</v>
      </c>
      <c r="F24" s="33">
        <v>0</v>
      </c>
      <c r="G24" s="33">
        <v>0</v>
      </c>
    </row>
    <row r="25" spans="1:7" x14ac:dyDescent="0.2">
      <c r="A25" s="73"/>
      <c r="B25" s="19" t="s">
        <v>40</v>
      </c>
      <c r="C25" s="24" t="s">
        <v>41</v>
      </c>
      <c r="D25" s="33">
        <v>0</v>
      </c>
      <c r="E25" s="33">
        <v>1</v>
      </c>
      <c r="F25" s="33">
        <v>2</v>
      </c>
      <c r="G25" s="33">
        <v>0</v>
      </c>
    </row>
    <row r="26" spans="1:7" x14ac:dyDescent="0.2">
      <c r="A26" s="73"/>
      <c r="B26" s="19" t="s">
        <v>42</v>
      </c>
      <c r="C26" s="24" t="s">
        <v>43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">
      <c r="A27" s="73"/>
      <c r="B27" s="19" t="s">
        <v>44</v>
      </c>
      <c r="C27" s="24" t="s">
        <v>45</v>
      </c>
      <c r="D27" s="33">
        <v>0</v>
      </c>
      <c r="E27" s="33">
        <v>138</v>
      </c>
      <c r="F27" s="33">
        <v>21</v>
      </c>
      <c r="G27" s="33">
        <v>2</v>
      </c>
    </row>
    <row r="28" spans="1:7" x14ac:dyDescent="0.2">
      <c r="A28" s="73"/>
      <c r="B28" s="19" t="s">
        <v>46</v>
      </c>
      <c r="C28" s="24" t="s">
        <v>47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">
      <c r="A29" s="73" t="s">
        <v>48</v>
      </c>
      <c r="B29" s="19" t="s">
        <v>49</v>
      </c>
      <c r="C29" s="24" t="s">
        <v>50</v>
      </c>
      <c r="D29" s="36">
        <v>0</v>
      </c>
      <c r="E29" s="36">
        <v>13</v>
      </c>
      <c r="F29" s="36">
        <v>5</v>
      </c>
      <c r="G29" s="36">
        <v>0</v>
      </c>
    </row>
    <row r="30" spans="1:7" x14ac:dyDescent="0.2">
      <c r="A30" s="73"/>
      <c r="B30" s="19" t="s">
        <v>51</v>
      </c>
      <c r="C30" s="24" t="s">
        <v>52</v>
      </c>
      <c r="D30" s="36">
        <v>0</v>
      </c>
      <c r="E30" s="36">
        <v>6</v>
      </c>
      <c r="F30" s="36">
        <v>2</v>
      </c>
      <c r="G30" s="36">
        <v>0</v>
      </c>
    </row>
    <row r="31" spans="1:7" x14ac:dyDescent="0.2">
      <c r="A31" s="73" t="s">
        <v>53</v>
      </c>
      <c r="B31" s="19">
        <v>4</v>
      </c>
      <c r="C31" s="24" t="s">
        <v>54</v>
      </c>
      <c r="D31" s="33">
        <v>0</v>
      </c>
      <c r="E31" s="33">
        <v>151</v>
      </c>
      <c r="F31" s="33">
        <v>27</v>
      </c>
      <c r="G31" s="33">
        <v>19</v>
      </c>
    </row>
    <row r="32" spans="1:7" x14ac:dyDescent="0.2">
      <c r="A32" s="73"/>
      <c r="B32" s="19">
        <v>5</v>
      </c>
      <c r="C32" s="24" t="s">
        <v>55</v>
      </c>
      <c r="D32" s="33">
        <v>0</v>
      </c>
      <c r="E32" s="33">
        <v>4</v>
      </c>
      <c r="F32" s="33">
        <v>1</v>
      </c>
      <c r="G32" s="33">
        <v>0</v>
      </c>
    </row>
    <row r="33" spans="1:7" x14ac:dyDescent="0.2">
      <c r="A33" s="73"/>
      <c r="B33" s="19">
        <v>6</v>
      </c>
      <c r="C33" s="24" t="s">
        <v>56</v>
      </c>
      <c r="D33" s="33">
        <v>0</v>
      </c>
      <c r="E33" s="33">
        <v>28.79</v>
      </c>
      <c r="F33" s="33">
        <v>26.74</v>
      </c>
      <c r="G33" s="33">
        <v>32.67</v>
      </c>
    </row>
    <row r="34" spans="1:7" x14ac:dyDescent="0.2">
      <c r="A34" s="73"/>
      <c r="B34" s="19">
        <v>7</v>
      </c>
      <c r="C34" s="24" t="s">
        <v>57</v>
      </c>
      <c r="D34" s="33">
        <v>0</v>
      </c>
      <c r="E34" s="33">
        <v>1</v>
      </c>
      <c r="F34" s="33">
        <v>0</v>
      </c>
      <c r="G34" s="33">
        <v>0</v>
      </c>
    </row>
    <row r="35" spans="1:7" x14ac:dyDescent="0.2">
      <c r="A35" s="73"/>
      <c r="B35" s="19">
        <v>8</v>
      </c>
      <c r="C35" s="24" t="s">
        <v>58</v>
      </c>
      <c r="D35" s="33">
        <v>0</v>
      </c>
      <c r="E35" s="33">
        <v>79</v>
      </c>
      <c r="F35" s="33">
        <v>14</v>
      </c>
      <c r="G35" s="33">
        <v>1</v>
      </c>
    </row>
    <row r="36" spans="1:7" ht="16" thickBot="1" x14ac:dyDescent="0.25">
      <c r="A36" s="74"/>
      <c r="B36" s="20">
        <v>9</v>
      </c>
      <c r="C36" s="28" t="s">
        <v>59</v>
      </c>
      <c r="D36" s="31">
        <v>0</v>
      </c>
      <c r="E36" s="31">
        <v>0</v>
      </c>
      <c r="F36" s="31">
        <v>0</v>
      </c>
      <c r="G36" s="31">
        <v>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D4:G18 D20:G35">
    <cfRule type="expression" dxfId="5" priority="1">
      <formula>MOD(ROW(),2)=0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H1" sqref="H1:J1048576"/>
    </sheetView>
  </sheetViews>
  <sheetFormatPr baseColWidth="10" defaultColWidth="8.83203125" defaultRowHeight="15" x14ac:dyDescent="0.2"/>
  <cols>
    <col min="3" max="3" width="77.5" bestFit="1" customWidth="1"/>
  </cols>
  <sheetData>
    <row r="1" spans="1:7" x14ac:dyDescent="0.2">
      <c r="A1" s="1" t="s">
        <v>65</v>
      </c>
      <c r="B1" s="1"/>
      <c r="C1" s="1"/>
      <c r="D1" s="2" t="s">
        <v>1</v>
      </c>
      <c r="E1" s="3"/>
      <c r="F1" s="3"/>
      <c r="G1" s="3"/>
    </row>
    <row r="2" spans="1:7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</row>
    <row r="3" spans="1:7" ht="16" thickBot="1" x14ac:dyDescent="0.25">
      <c r="A3" s="68" t="s">
        <v>7</v>
      </c>
      <c r="B3" s="69"/>
      <c r="C3" s="69"/>
      <c r="D3" s="5"/>
      <c r="E3" s="5"/>
      <c r="F3" s="5"/>
      <c r="G3" s="5"/>
    </row>
    <row r="4" spans="1:7" x14ac:dyDescent="0.2">
      <c r="A4" s="45">
        <v>1</v>
      </c>
      <c r="B4" s="70" t="s">
        <v>8</v>
      </c>
      <c r="C4" s="71"/>
      <c r="D4" s="33">
        <v>0</v>
      </c>
      <c r="E4" s="33">
        <v>137</v>
      </c>
      <c r="F4" s="33">
        <v>179</v>
      </c>
      <c r="G4" s="33">
        <v>174</v>
      </c>
    </row>
    <row r="5" spans="1:7" x14ac:dyDescent="0.2">
      <c r="A5" s="46">
        <v>2</v>
      </c>
      <c r="B5" s="64" t="s">
        <v>9</v>
      </c>
      <c r="C5" s="65"/>
      <c r="D5" s="33">
        <v>0</v>
      </c>
      <c r="E5" s="33">
        <v>1</v>
      </c>
      <c r="F5" s="34">
        <v>18</v>
      </c>
      <c r="G5" s="34">
        <v>0</v>
      </c>
    </row>
    <row r="6" spans="1:7" x14ac:dyDescent="0.2">
      <c r="A6" s="13"/>
      <c r="B6" s="14" t="s">
        <v>10</v>
      </c>
      <c r="C6" s="24" t="s">
        <v>11</v>
      </c>
      <c r="D6" s="33" t="s">
        <v>60</v>
      </c>
      <c r="E6" s="33" t="s">
        <v>60</v>
      </c>
      <c r="F6" s="33" t="s">
        <v>60</v>
      </c>
      <c r="G6" s="33" t="s">
        <v>60</v>
      </c>
    </row>
    <row r="7" spans="1:7" x14ac:dyDescent="0.2">
      <c r="A7" s="46">
        <v>3</v>
      </c>
      <c r="B7" s="64" t="s">
        <v>12</v>
      </c>
      <c r="C7" s="65"/>
      <c r="D7" s="33">
        <v>0</v>
      </c>
      <c r="E7" s="33">
        <v>39</v>
      </c>
      <c r="F7" s="33">
        <v>44</v>
      </c>
      <c r="G7" s="33">
        <v>0</v>
      </c>
    </row>
    <row r="8" spans="1:7" x14ac:dyDescent="0.2">
      <c r="A8" s="46">
        <v>4</v>
      </c>
      <c r="B8" s="64" t="s">
        <v>13</v>
      </c>
      <c r="C8" s="65"/>
      <c r="D8" s="33">
        <v>0</v>
      </c>
      <c r="E8" s="33">
        <v>6</v>
      </c>
      <c r="F8" s="33">
        <v>58</v>
      </c>
      <c r="G8" s="33">
        <v>90</v>
      </c>
    </row>
    <row r="9" spans="1:7" x14ac:dyDescent="0.2">
      <c r="A9" s="46">
        <v>5</v>
      </c>
      <c r="B9" s="64" t="s">
        <v>14</v>
      </c>
      <c r="C9" s="65"/>
      <c r="D9" s="33">
        <v>0</v>
      </c>
      <c r="E9" s="33">
        <v>574</v>
      </c>
      <c r="F9" s="34">
        <v>753</v>
      </c>
      <c r="G9" s="34">
        <v>664</v>
      </c>
    </row>
    <row r="10" spans="1:7" x14ac:dyDescent="0.2">
      <c r="A10" s="13"/>
      <c r="B10" s="15" t="s">
        <v>15</v>
      </c>
      <c r="C10" s="24" t="s">
        <v>16</v>
      </c>
      <c r="D10" s="33">
        <v>0</v>
      </c>
      <c r="E10" s="33">
        <v>103</v>
      </c>
      <c r="F10" s="34">
        <v>162</v>
      </c>
      <c r="G10" s="34">
        <v>147</v>
      </c>
    </row>
    <row r="11" spans="1:7" x14ac:dyDescent="0.2">
      <c r="A11" s="46">
        <v>6</v>
      </c>
      <c r="B11" s="64" t="s">
        <v>17</v>
      </c>
      <c r="C11" s="65"/>
      <c r="D11" s="33">
        <v>0</v>
      </c>
      <c r="E11" s="33">
        <v>4</v>
      </c>
      <c r="F11" s="33">
        <v>21</v>
      </c>
      <c r="G11" s="33">
        <v>0</v>
      </c>
    </row>
    <row r="12" spans="1:7" x14ac:dyDescent="0.2">
      <c r="A12" s="13"/>
      <c r="B12" s="15" t="s">
        <v>18</v>
      </c>
      <c r="C12" s="24" t="s">
        <v>19</v>
      </c>
      <c r="D12" s="33">
        <v>0</v>
      </c>
      <c r="E12" s="33">
        <v>0</v>
      </c>
      <c r="F12" s="34">
        <v>0</v>
      </c>
      <c r="G12" s="34">
        <v>0</v>
      </c>
    </row>
    <row r="13" spans="1:7" x14ac:dyDescent="0.2">
      <c r="A13" s="13"/>
      <c r="B13" s="15" t="s">
        <v>20</v>
      </c>
      <c r="C13" s="24" t="s">
        <v>21</v>
      </c>
      <c r="D13" s="33">
        <v>0</v>
      </c>
      <c r="E13" s="33">
        <v>1</v>
      </c>
      <c r="F13" s="34">
        <v>18</v>
      </c>
      <c r="G13" s="34">
        <v>0</v>
      </c>
    </row>
    <row r="14" spans="1:7" x14ac:dyDescent="0.2">
      <c r="A14" s="13"/>
      <c r="B14" s="15" t="s">
        <v>22</v>
      </c>
      <c r="C14" s="24" t="s">
        <v>23</v>
      </c>
      <c r="D14" s="33">
        <v>0</v>
      </c>
      <c r="E14" s="33">
        <v>2</v>
      </c>
      <c r="F14" s="34">
        <v>4</v>
      </c>
      <c r="G14" s="34">
        <v>0</v>
      </c>
    </row>
    <row r="15" spans="1:7" x14ac:dyDescent="0.2">
      <c r="A15" s="46">
        <v>7</v>
      </c>
      <c r="B15" s="64" t="s">
        <v>24</v>
      </c>
      <c r="C15" s="65"/>
      <c r="D15" s="33">
        <v>0</v>
      </c>
      <c r="E15" s="33">
        <v>8</v>
      </c>
      <c r="F15" s="33">
        <v>17</v>
      </c>
      <c r="G15" s="33">
        <v>0</v>
      </c>
    </row>
    <row r="16" spans="1:7" x14ac:dyDescent="0.2">
      <c r="A16" s="46">
        <v>8</v>
      </c>
      <c r="B16" s="64" t="s">
        <v>25</v>
      </c>
      <c r="C16" s="65"/>
      <c r="D16" s="33" t="s">
        <v>60</v>
      </c>
      <c r="E16" s="33" t="s">
        <v>60</v>
      </c>
      <c r="F16" s="33" t="s">
        <v>60</v>
      </c>
      <c r="G16" s="33" t="s">
        <v>60</v>
      </c>
    </row>
    <row r="17" spans="1:7" x14ac:dyDescent="0.2">
      <c r="A17" s="46">
        <v>9</v>
      </c>
      <c r="B17" s="64" t="s">
        <v>26</v>
      </c>
      <c r="C17" s="65"/>
      <c r="D17" s="33" t="s">
        <v>60</v>
      </c>
      <c r="E17" s="33" t="s">
        <v>60</v>
      </c>
      <c r="F17" s="33" t="s">
        <v>60</v>
      </c>
      <c r="G17" s="33" t="s">
        <v>60</v>
      </c>
    </row>
    <row r="18" spans="1:7" ht="16" thickBot="1" x14ac:dyDescent="0.25">
      <c r="A18" s="47">
        <v>10</v>
      </c>
      <c r="B18" s="75" t="s">
        <v>27</v>
      </c>
      <c r="C18" s="76"/>
      <c r="D18" s="33" t="s">
        <v>60</v>
      </c>
      <c r="E18" s="33" t="s">
        <v>60</v>
      </c>
      <c r="F18" s="33" t="s">
        <v>60</v>
      </c>
      <c r="G18" s="33" t="s">
        <v>60</v>
      </c>
    </row>
    <row r="19" spans="1:7" ht="16" thickBot="1" x14ac:dyDescent="0.25">
      <c r="A19" s="16"/>
      <c r="B19" s="17"/>
      <c r="C19" s="26" t="s">
        <v>28</v>
      </c>
    </row>
    <row r="20" spans="1:7" x14ac:dyDescent="0.2">
      <c r="A20" s="72" t="s">
        <v>29</v>
      </c>
      <c r="B20" s="18" t="s">
        <v>30</v>
      </c>
      <c r="C20" s="27" t="s">
        <v>31</v>
      </c>
      <c r="D20" s="31">
        <v>0</v>
      </c>
      <c r="E20" s="31">
        <v>24</v>
      </c>
      <c r="F20" s="31">
        <v>30</v>
      </c>
      <c r="G20" s="31">
        <v>21</v>
      </c>
    </row>
    <row r="21" spans="1:7" x14ac:dyDescent="0.2">
      <c r="A21" s="73"/>
      <c r="B21" s="19" t="s">
        <v>32</v>
      </c>
      <c r="C21" s="24" t="s">
        <v>33</v>
      </c>
      <c r="D21" s="31">
        <v>0</v>
      </c>
      <c r="E21" s="31">
        <v>113</v>
      </c>
      <c r="F21" s="31">
        <v>149</v>
      </c>
      <c r="G21" s="31">
        <v>153</v>
      </c>
    </row>
    <row r="22" spans="1:7" x14ac:dyDescent="0.2">
      <c r="A22" s="73" t="s">
        <v>34</v>
      </c>
      <c r="B22" s="19" t="s">
        <v>10</v>
      </c>
      <c r="C22" s="24" t="s">
        <v>35</v>
      </c>
      <c r="D22" s="31">
        <v>0</v>
      </c>
      <c r="E22" s="31">
        <v>9</v>
      </c>
      <c r="F22" s="31">
        <v>10</v>
      </c>
      <c r="G22" s="31">
        <v>15</v>
      </c>
    </row>
    <row r="23" spans="1:7" x14ac:dyDescent="0.2">
      <c r="A23" s="73"/>
      <c r="B23" s="19" t="s">
        <v>36</v>
      </c>
      <c r="C23" s="24" t="s">
        <v>37</v>
      </c>
      <c r="D23" s="31">
        <v>0</v>
      </c>
      <c r="E23" s="31">
        <v>17</v>
      </c>
      <c r="F23" s="31">
        <v>12</v>
      </c>
      <c r="G23" s="31">
        <v>17</v>
      </c>
    </row>
    <row r="24" spans="1:7" x14ac:dyDescent="0.2">
      <c r="A24" s="73"/>
      <c r="B24" s="19" t="s">
        <v>38</v>
      </c>
      <c r="C24" s="24" t="s">
        <v>39</v>
      </c>
      <c r="D24" s="31">
        <v>0</v>
      </c>
      <c r="E24" s="31">
        <v>8</v>
      </c>
      <c r="F24" s="31">
        <v>3</v>
      </c>
      <c r="G24" s="31">
        <v>8</v>
      </c>
    </row>
    <row r="25" spans="1:7" x14ac:dyDescent="0.2">
      <c r="A25" s="73"/>
      <c r="B25" s="19" t="s">
        <v>40</v>
      </c>
      <c r="C25" s="24" t="s">
        <v>41</v>
      </c>
      <c r="D25" s="31">
        <v>0</v>
      </c>
      <c r="E25" s="31">
        <v>3</v>
      </c>
      <c r="F25" s="31">
        <v>4</v>
      </c>
      <c r="G25" s="31">
        <v>2</v>
      </c>
    </row>
    <row r="26" spans="1:7" x14ac:dyDescent="0.2">
      <c r="A26" s="73"/>
      <c r="B26" s="19" t="s">
        <v>42</v>
      </c>
      <c r="C26" s="24" t="s">
        <v>43</v>
      </c>
      <c r="D26" s="31">
        <v>0</v>
      </c>
      <c r="E26" s="31">
        <v>1</v>
      </c>
      <c r="F26" s="31">
        <v>1</v>
      </c>
      <c r="G26" s="31">
        <v>0</v>
      </c>
    </row>
    <row r="27" spans="1:7" x14ac:dyDescent="0.2">
      <c r="A27" s="73"/>
      <c r="B27" s="19" t="s">
        <v>44</v>
      </c>
      <c r="C27" s="24" t="s">
        <v>45</v>
      </c>
      <c r="D27" s="31">
        <v>0</v>
      </c>
      <c r="E27" s="31">
        <v>88</v>
      </c>
      <c r="F27" s="31">
        <v>122</v>
      </c>
      <c r="G27" s="31">
        <v>107</v>
      </c>
    </row>
    <row r="28" spans="1:7" x14ac:dyDescent="0.2">
      <c r="A28" s="73"/>
      <c r="B28" s="19" t="s">
        <v>46</v>
      </c>
      <c r="C28" s="24" t="s">
        <v>47</v>
      </c>
      <c r="D28" s="31">
        <v>0</v>
      </c>
      <c r="E28" s="31">
        <v>7</v>
      </c>
      <c r="F28" s="31">
        <v>15</v>
      </c>
      <c r="G28" s="31">
        <v>12</v>
      </c>
    </row>
    <row r="29" spans="1:7" x14ac:dyDescent="0.2">
      <c r="A29" s="73" t="s">
        <v>48</v>
      </c>
      <c r="B29" s="19" t="s">
        <v>49</v>
      </c>
      <c r="C29" s="24" t="s">
        <v>50</v>
      </c>
      <c r="D29" s="31">
        <v>0</v>
      </c>
      <c r="E29" s="31">
        <v>45</v>
      </c>
      <c r="F29" s="31">
        <v>50</v>
      </c>
      <c r="G29" s="31">
        <v>53</v>
      </c>
    </row>
    <row r="30" spans="1:7" x14ac:dyDescent="0.2">
      <c r="A30" s="73"/>
      <c r="B30" s="19" t="s">
        <v>51</v>
      </c>
      <c r="C30" s="24" t="s">
        <v>52</v>
      </c>
      <c r="D30" s="31">
        <v>0</v>
      </c>
      <c r="E30" s="31">
        <v>92</v>
      </c>
      <c r="F30" s="31">
        <v>129</v>
      </c>
      <c r="G30" s="31">
        <v>121</v>
      </c>
    </row>
    <row r="31" spans="1:7" x14ac:dyDescent="0.2">
      <c r="A31" s="73" t="s">
        <v>53</v>
      </c>
      <c r="B31" s="19">
        <v>4</v>
      </c>
      <c r="C31" s="24" t="s">
        <v>54</v>
      </c>
      <c r="D31" s="33" t="s">
        <v>60</v>
      </c>
      <c r="E31" s="33" t="s">
        <v>60</v>
      </c>
      <c r="F31" s="33" t="s">
        <v>60</v>
      </c>
      <c r="G31" s="33" t="s">
        <v>60</v>
      </c>
    </row>
    <row r="32" spans="1:7" x14ac:dyDescent="0.2">
      <c r="A32" s="73"/>
      <c r="B32" s="19">
        <v>5</v>
      </c>
      <c r="C32" s="24" t="s">
        <v>55</v>
      </c>
      <c r="D32" s="31">
        <v>0</v>
      </c>
      <c r="E32" s="31">
        <v>6</v>
      </c>
      <c r="F32" s="31">
        <v>8</v>
      </c>
      <c r="G32" s="31">
        <v>3</v>
      </c>
    </row>
    <row r="33" spans="1:7" x14ac:dyDescent="0.2">
      <c r="A33" s="73"/>
      <c r="B33" s="19">
        <v>6</v>
      </c>
      <c r="C33" s="24" t="s">
        <v>56</v>
      </c>
      <c r="D33" s="31">
        <v>0</v>
      </c>
      <c r="E33" s="31">
        <v>29.67</v>
      </c>
      <c r="F33" s="31">
        <v>30.21</v>
      </c>
      <c r="G33" s="31">
        <v>28.28</v>
      </c>
    </row>
    <row r="34" spans="1:7" x14ac:dyDescent="0.2">
      <c r="A34" s="73"/>
      <c r="B34" s="19">
        <v>7</v>
      </c>
      <c r="C34" s="24" t="s">
        <v>57</v>
      </c>
      <c r="D34" s="31">
        <v>0</v>
      </c>
      <c r="E34" s="31">
        <v>0</v>
      </c>
      <c r="F34" s="31">
        <v>1</v>
      </c>
      <c r="G34" s="31">
        <v>1</v>
      </c>
    </row>
    <row r="35" spans="1:7" x14ac:dyDescent="0.2">
      <c r="A35" s="73"/>
      <c r="B35" s="19">
        <v>8</v>
      </c>
      <c r="C35" s="24" t="s">
        <v>58</v>
      </c>
      <c r="D35" s="31">
        <v>0</v>
      </c>
      <c r="E35" s="31">
        <v>8</v>
      </c>
      <c r="F35" s="31">
        <v>12</v>
      </c>
      <c r="G35" s="31">
        <v>1</v>
      </c>
    </row>
    <row r="36" spans="1:7" ht="16" thickBot="1" x14ac:dyDescent="0.25">
      <c r="A36" s="74"/>
      <c r="B36" s="20">
        <v>9</v>
      </c>
      <c r="C36" s="28" t="s">
        <v>59</v>
      </c>
      <c r="D36" s="33" t="s">
        <v>60</v>
      </c>
      <c r="E36" s="33" t="s">
        <v>60</v>
      </c>
      <c r="F36" s="33" t="s">
        <v>60</v>
      </c>
      <c r="G36" s="33" t="s">
        <v>60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D4:G18 D20:G36">
    <cfRule type="expression" dxfId="4" priority="9">
      <formula>MOD(ROW(),2)=0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opLeftCell="A43" workbookViewId="0">
      <selection activeCell="D2" sqref="A1:XFD1048576"/>
    </sheetView>
  </sheetViews>
  <sheetFormatPr baseColWidth="10" defaultColWidth="8.83203125" defaultRowHeight="15" x14ac:dyDescent="0.2"/>
  <cols>
    <col min="3" max="3" width="65.5" customWidth="1"/>
    <col min="7" max="7" width="9" customWidth="1"/>
  </cols>
  <sheetData>
    <row r="1" spans="1:8" x14ac:dyDescent="0.2">
      <c r="A1" s="1" t="s">
        <v>70</v>
      </c>
      <c r="B1" s="1"/>
      <c r="C1" s="1"/>
      <c r="D1" s="2" t="s">
        <v>1</v>
      </c>
      <c r="E1" s="3"/>
      <c r="F1" s="3"/>
      <c r="G1" s="3"/>
      <c r="H1" s="3"/>
    </row>
    <row r="2" spans="1:8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  <c r="H2" s="44" t="s">
        <v>6</v>
      </c>
    </row>
    <row r="3" spans="1:8" ht="16" thickBot="1" x14ac:dyDescent="0.25">
      <c r="A3" s="68" t="s">
        <v>7</v>
      </c>
      <c r="B3" s="69"/>
      <c r="C3" s="69"/>
      <c r="D3" s="5"/>
      <c r="E3" s="5"/>
      <c r="F3" s="5"/>
      <c r="G3" s="5"/>
      <c r="H3" s="5"/>
    </row>
    <row r="4" spans="1:8" x14ac:dyDescent="0.2">
      <c r="A4" s="39">
        <v>1</v>
      </c>
      <c r="B4" s="70" t="s">
        <v>8</v>
      </c>
      <c r="C4" s="71"/>
      <c r="D4" s="33">
        <v>0</v>
      </c>
      <c r="E4" s="33">
        <v>375</v>
      </c>
      <c r="F4" s="34">
        <v>313</v>
      </c>
      <c r="G4" s="33">
        <v>186</v>
      </c>
      <c r="H4">
        <v>874</v>
      </c>
    </row>
    <row r="5" spans="1:8" x14ac:dyDescent="0.2">
      <c r="A5" s="40">
        <v>2</v>
      </c>
      <c r="B5" s="64" t="s">
        <v>9</v>
      </c>
      <c r="C5" s="65"/>
      <c r="D5">
        <v>0</v>
      </c>
      <c r="E5">
        <v>8</v>
      </c>
      <c r="F5">
        <v>11</v>
      </c>
      <c r="G5">
        <v>13</v>
      </c>
      <c r="H5">
        <v>35</v>
      </c>
    </row>
    <row r="6" spans="1:8" x14ac:dyDescent="0.2">
      <c r="A6" s="13"/>
      <c r="B6" s="14" t="s">
        <v>10</v>
      </c>
      <c r="C6" s="24" t="s">
        <v>11</v>
      </c>
      <c r="D6" s="33" t="s">
        <v>60</v>
      </c>
      <c r="E6" s="33" t="s">
        <v>71</v>
      </c>
      <c r="F6" s="34" t="s">
        <v>71</v>
      </c>
      <c r="G6" s="31" t="s">
        <v>60</v>
      </c>
    </row>
    <row r="7" spans="1:8" ht="17.5" customHeight="1" x14ac:dyDescent="0.2">
      <c r="A7" s="40">
        <v>3</v>
      </c>
      <c r="B7" s="64" t="s">
        <v>12</v>
      </c>
      <c r="C7" s="65"/>
      <c r="D7" s="33">
        <v>0</v>
      </c>
      <c r="E7" s="33">
        <v>28</v>
      </c>
      <c r="F7" s="12">
        <v>44</v>
      </c>
      <c r="G7" s="31">
        <v>31</v>
      </c>
      <c r="H7">
        <v>75</v>
      </c>
    </row>
    <row r="8" spans="1:8" x14ac:dyDescent="0.2">
      <c r="A8" s="40">
        <v>4</v>
      </c>
      <c r="B8" s="64" t="s">
        <v>13</v>
      </c>
      <c r="C8" s="65"/>
      <c r="D8" s="33">
        <v>0</v>
      </c>
      <c r="E8" s="33">
        <v>22</v>
      </c>
      <c r="F8" s="33">
        <v>59</v>
      </c>
      <c r="G8" s="31">
        <v>87</v>
      </c>
      <c r="H8" s="38">
        <v>116</v>
      </c>
    </row>
    <row r="9" spans="1:8" x14ac:dyDescent="0.2">
      <c r="A9" s="40">
        <v>5</v>
      </c>
      <c r="B9" s="64" t="s">
        <v>14</v>
      </c>
      <c r="C9" s="65"/>
      <c r="D9" s="33">
        <v>0</v>
      </c>
      <c r="E9" s="34">
        <v>998</v>
      </c>
      <c r="F9" s="33">
        <v>1242</v>
      </c>
      <c r="G9" s="31">
        <v>931</v>
      </c>
      <c r="H9">
        <v>3171</v>
      </c>
    </row>
    <row r="10" spans="1:8" x14ac:dyDescent="0.2">
      <c r="A10" s="13"/>
      <c r="B10" s="15" t="s">
        <v>15</v>
      </c>
      <c r="C10" s="24" t="s">
        <v>16</v>
      </c>
      <c r="D10" s="33">
        <v>0</v>
      </c>
      <c r="E10" s="33">
        <v>304</v>
      </c>
      <c r="F10" s="34">
        <v>324</v>
      </c>
      <c r="G10" s="31">
        <v>209</v>
      </c>
      <c r="H10" s="38">
        <v>837</v>
      </c>
    </row>
    <row r="11" spans="1:8" x14ac:dyDescent="0.2">
      <c r="A11" s="40">
        <v>6</v>
      </c>
      <c r="B11" s="64" t="s">
        <v>17</v>
      </c>
      <c r="C11" s="65"/>
      <c r="D11" s="33">
        <v>0</v>
      </c>
      <c r="E11" s="33">
        <v>12</v>
      </c>
      <c r="F11" s="31">
        <f>32+8+7</f>
        <v>47</v>
      </c>
      <c r="G11" s="31">
        <v>19</v>
      </c>
      <c r="H11">
        <f>SUM(D11:G11)</f>
        <v>78</v>
      </c>
    </row>
    <row r="12" spans="1:8" x14ac:dyDescent="0.2">
      <c r="A12" s="13"/>
      <c r="B12" s="15" t="s">
        <v>18</v>
      </c>
      <c r="C12" s="24" t="s">
        <v>19</v>
      </c>
      <c r="D12" s="33">
        <v>0</v>
      </c>
      <c r="E12" s="33">
        <v>8</v>
      </c>
      <c r="F12" s="34">
        <v>14</v>
      </c>
      <c r="G12" s="31">
        <v>13</v>
      </c>
      <c r="H12">
        <f>SUM(D12:G12)</f>
        <v>35</v>
      </c>
    </row>
    <row r="13" spans="1:8" x14ac:dyDescent="0.2">
      <c r="A13" s="13"/>
      <c r="B13" s="15" t="s">
        <v>20</v>
      </c>
      <c r="C13" s="24" t="s">
        <v>21</v>
      </c>
      <c r="D13" s="33">
        <v>0</v>
      </c>
      <c r="E13" s="33">
        <v>0</v>
      </c>
      <c r="F13" s="34">
        <v>9</v>
      </c>
      <c r="G13" s="31">
        <v>1</v>
      </c>
      <c r="H13">
        <f t="shared" ref="H13:H14" si="0">SUM(D13:G13)</f>
        <v>10</v>
      </c>
    </row>
    <row r="14" spans="1:8" x14ac:dyDescent="0.2">
      <c r="A14" s="13"/>
      <c r="B14" s="15" t="s">
        <v>22</v>
      </c>
      <c r="C14" s="24" t="s">
        <v>23</v>
      </c>
      <c r="D14" s="33">
        <v>0</v>
      </c>
      <c r="E14" s="33">
        <v>4</v>
      </c>
      <c r="F14" s="34">
        <v>24</v>
      </c>
      <c r="G14" s="31">
        <v>17</v>
      </c>
      <c r="H14">
        <f t="shared" si="0"/>
        <v>45</v>
      </c>
    </row>
    <row r="15" spans="1:8" x14ac:dyDescent="0.2">
      <c r="A15" s="40">
        <v>7</v>
      </c>
      <c r="B15" s="64" t="s">
        <v>24</v>
      </c>
      <c r="C15" s="65"/>
      <c r="D15" s="33">
        <v>0</v>
      </c>
      <c r="E15" s="33">
        <v>4</v>
      </c>
      <c r="F15" s="34">
        <v>5</v>
      </c>
      <c r="G15" s="31">
        <v>2</v>
      </c>
      <c r="H15">
        <v>9</v>
      </c>
    </row>
    <row r="16" spans="1:8" x14ac:dyDescent="0.2">
      <c r="A16" s="40">
        <v>8</v>
      </c>
      <c r="B16" s="64" t="s">
        <v>25</v>
      </c>
      <c r="C16" s="65"/>
      <c r="D16" s="33" t="s">
        <v>60</v>
      </c>
      <c r="E16" s="33" t="s">
        <v>60</v>
      </c>
      <c r="F16" s="33" t="s">
        <v>60</v>
      </c>
      <c r="G16" s="33" t="s">
        <v>60</v>
      </c>
    </row>
    <row r="17" spans="1:9" x14ac:dyDescent="0.2">
      <c r="A17" s="40">
        <v>9</v>
      </c>
      <c r="B17" s="64" t="s">
        <v>26</v>
      </c>
      <c r="C17" s="65"/>
      <c r="D17" s="33" t="s">
        <v>60</v>
      </c>
      <c r="E17" s="33" t="s">
        <v>60</v>
      </c>
      <c r="F17" s="33" t="s">
        <v>60</v>
      </c>
      <c r="G17" s="33" t="s">
        <v>60</v>
      </c>
    </row>
    <row r="18" spans="1:9" ht="16" thickBot="1" x14ac:dyDescent="0.25">
      <c r="A18" s="41">
        <v>10</v>
      </c>
      <c r="B18" s="75" t="s">
        <v>27</v>
      </c>
      <c r="C18" s="76"/>
      <c r="D18" s="33" t="s">
        <v>60</v>
      </c>
      <c r="E18" s="33" t="s">
        <v>60</v>
      </c>
      <c r="F18" s="33" t="s">
        <v>60</v>
      </c>
      <c r="G18" s="33" t="s">
        <v>60</v>
      </c>
    </row>
    <row r="19" spans="1:9" ht="16" thickBot="1" x14ac:dyDescent="0.25">
      <c r="A19" s="16"/>
      <c r="B19" s="17"/>
      <c r="C19" s="26" t="s">
        <v>28</v>
      </c>
      <c r="D19" s="5"/>
      <c r="E19" s="5"/>
      <c r="F19" s="37"/>
      <c r="G19" s="5"/>
      <c r="H19" s="7"/>
      <c r="I19" s="7"/>
    </row>
    <row r="20" spans="1:9" x14ac:dyDescent="0.2">
      <c r="A20" s="72" t="s">
        <v>29</v>
      </c>
      <c r="B20" s="18" t="s">
        <v>30</v>
      </c>
      <c r="C20" s="27" t="s">
        <v>31</v>
      </c>
      <c r="D20" s="31">
        <v>0</v>
      </c>
      <c r="E20" s="31">
        <v>94</v>
      </c>
      <c r="F20" s="31">
        <v>82</v>
      </c>
      <c r="G20" s="31">
        <v>47</v>
      </c>
      <c r="H20">
        <f>SUM(D20:G20)</f>
        <v>223</v>
      </c>
    </row>
    <row r="21" spans="1:9" x14ac:dyDescent="0.2">
      <c r="A21" s="73"/>
      <c r="B21" s="19" t="s">
        <v>32</v>
      </c>
      <c r="C21" s="24" t="s">
        <v>33</v>
      </c>
      <c r="D21" s="31">
        <v>0</v>
      </c>
      <c r="E21" s="31">
        <v>281</v>
      </c>
      <c r="F21" s="31">
        <v>231</v>
      </c>
      <c r="G21" s="31">
        <v>139</v>
      </c>
      <c r="H21">
        <f>SUM(D21:G21)</f>
        <v>651</v>
      </c>
    </row>
    <row r="22" spans="1:9" x14ac:dyDescent="0.2">
      <c r="A22" s="73" t="s">
        <v>34</v>
      </c>
      <c r="B22" s="19" t="s">
        <v>10</v>
      </c>
      <c r="C22" s="24" t="s">
        <v>35</v>
      </c>
      <c r="D22" s="31">
        <v>0</v>
      </c>
      <c r="E22" s="31">
        <v>37</v>
      </c>
      <c r="F22" s="31">
        <v>38</v>
      </c>
      <c r="G22" s="31">
        <v>25</v>
      </c>
      <c r="H22">
        <f t="shared" ref="H22:H32" si="1">SUM(D22:G22)</f>
        <v>100</v>
      </c>
    </row>
    <row r="23" spans="1:9" x14ac:dyDescent="0.2">
      <c r="A23" s="73"/>
      <c r="B23" s="19" t="s">
        <v>36</v>
      </c>
      <c r="C23" s="24" t="s">
        <v>37</v>
      </c>
      <c r="D23" s="31">
        <v>0</v>
      </c>
      <c r="E23" s="31">
        <v>5</v>
      </c>
      <c r="F23" s="31">
        <v>3</v>
      </c>
      <c r="G23" s="31">
        <v>4</v>
      </c>
      <c r="H23">
        <f t="shared" si="1"/>
        <v>12</v>
      </c>
    </row>
    <row r="24" spans="1:9" x14ac:dyDescent="0.2">
      <c r="A24" s="73"/>
      <c r="B24" s="19" t="s">
        <v>38</v>
      </c>
      <c r="C24" s="24" t="s">
        <v>39</v>
      </c>
      <c r="D24" s="31">
        <v>0</v>
      </c>
      <c r="E24" s="31">
        <v>7</v>
      </c>
      <c r="F24" s="31">
        <v>3</v>
      </c>
      <c r="G24" s="31">
        <v>1</v>
      </c>
      <c r="H24">
        <f t="shared" si="1"/>
        <v>11</v>
      </c>
    </row>
    <row r="25" spans="1:9" x14ac:dyDescent="0.2">
      <c r="A25" s="73"/>
      <c r="B25" s="19" t="s">
        <v>40</v>
      </c>
      <c r="C25" s="24" t="s">
        <v>41</v>
      </c>
      <c r="D25" s="31">
        <v>0</v>
      </c>
      <c r="E25" s="31">
        <v>14</v>
      </c>
      <c r="F25" s="31">
        <v>12</v>
      </c>
      <c r="G25" s="31">
        <v>5</v>
      </c>
      <c r="H25">
        <f t="shared" si="1"/>
        <v>31</v>
      </c>
    </row>
    <row r="26" spans="1:9" x14ac:dyDescent="0.2">
      <c r="A26" s="73"/>
      <c r="B26" s="19" t="s">
        <v>42</v>
      </c>
      <c r="C26" s="24" t="s">
        <v>43</v>
      </c>
      <c r="D26" s="31">
        <v>0</v>
      </c>
      <c r="E26" s="31">
        <v>1</v>
      </c>
      <c r="F26" s="31">
        <v>1</v>
      </c>
      <c r="G26" s="31">
        <v>0</v>
      </c>
      <c r="H26">
        <f t="shared" si="1"/>
        <v>2</v>
      </c>
    </row>
    <row r="27" spans="1:9" x14ac:dyDescent="0.2">
      <c r="A27" s="73"/>
      <c r="B27" s="19" t="s">
        <v>44</v>
      </c>
      <c r="C27" s="24" t="s">
        <v>45</v>
      </c>
      <c r="D27" s="31">
        <v>0</v>
      </c>
      <c r="E27" s="31">
        <v>296</v>
      </c>
      <c r="F27" s="31">
        <v>244</v>
      </c>
      <c r="G27" s="31">
        <v>146</v>
      </c>
      <c r="H27">
        <f t="shared" si="1"/>
        <v>686</v>
      </c>
    </row>
    <row r="28" spans="1:9" x14ac:dyDescent="0.2">
      <c r="A28" s="73"/>
      <c r="B28" s="19" t="s">
        <v>46</v>
      </c>
      <c r="C28" s="24" t="s">
        <v>47</v>
      </c>
      <c r="D28" s="31">
        <v>0</v>
      </c>
      <c r="E28" s="31">
        <v>1</v>
      </c>
      <c r="F28" s="31">
        <v>2</v>
      </c>
      <c r="G28" s="31">
        <v>1</v>
      </c>
      <c r="H28">
        <f t="shared" si="1"/>
        <v>4</v>
      </c>
    </row>
    <row r="29" spans="1:9" x14ac:dyDescent="0.2">
      <c r="A29" s="73" t="s">
        <v>48</v>
      </c>
      <c r="B29" s="19" t="s">
        <v>49</v>
      </c>
      <c r="C29" s="24" t="s">
        <v>50</v>
      </c>
      <c r="D29" s="31">
        <v>0</v>
      </c>
      <c r="E29" s="31">
        <v>188</v>
      </c>
      <c r="F29" s="31">
        <v>149</v>
      </c>
      <c r="G29" s="31">
        <v>103</v>
      </c>
      <c r="H29">
        <f t="shared" si="1"/>
        <v>440</v>
      </c>
    </row>
    <row r="30" spans="1:9" x14ac:dyDescent="0.2">
      <c r="A30" s="73"/>
      <c r="B30" s="19" t="s">
        <v>51</v>
      </c>
      <c r="C30" s="24" t="s">
        <v>52</v>
      </c>
      <c r="D30" s="31">
        <v>0</v>
      </c>
      <c r="E30" s="31">
        <v>187</v>
      </c>
      <c r="F30" s="31">
        <v>164</v>
      </c>
      <c r="G30" s="31">
        <v>83</v>
      </c>
      <c r="H30">
        <f t="shared" si="1"/>
        <v>434</v>
      </c>
    </row>
    <row r="31" spans="1:9" x14ac:dyDescent="0.2">
      <c r="A31" s="73" t="s">
        <v>53</v>
      </c>
      <c r="B31" s="19">
        <v>4</v>
      </c>
      <c r="C31" s="24" t="s">
        <v>54</v>
      </c>
      <c r="D31" s="31" t="s">
        <v>60</v>
      </c>
      <c r="E31" s="31" t="s">
        <v>60</v>
      </c>
      <c r="F31" s="31" t="s">
        <v>60</v>
      </c>
      <c r="G31" s="31" t="s">
        <v>60</v>
      </c>
      <c r="H31">
        <f t="shared" si="1"/>
        <v>0</v>
      </c>
    </row>
    <row r="32" spans="1:9" x14ac:dyDescent="0.2">
      <c r="A32" s="73"/>
      <c r="B32" s="19">
        <v>5</v>
      </c>
      <c r="C32" s="24" t="s">
        <v>55</v>
      </c>
      <c r="D32" s="31">
        <v>0</v>
      </c>
      <c r="E32" s="31">
        <v>3</v>
      </c>
      <c r="F32" s="31">
        <v>13</v>
      </c>
      <c r="G32" s="31">
        <v>5</v>
      </c>
      <c r="H32">
        <f t="shared" si="1"/>
        <v>21</v>
      </c>
    </row>
    <row r="33" spans="1:8" x14ac:dyDescent="0.2">
      <c r="A33" s="73"/>
      <c r="B33" s="19">
        <v>6</v>
      </c>
      <c r="C33" s="24" t="s">
        <v>56</v>
      </c>
      <c r="D33" s="31">
        <v>0</v>
      </c>
      <c r="E33" s="31">
        <v>25.96</v>
      </c>
      <c r="F33" s="31">
        <v>25.83</v>
      </c>
      <c r="G33" s="31">
        <v>25.16</v>
      </c>
      <c r="H33" s="38">
        <v>25.86</v>
      </c>
    </row>
    <row r="34" spans="1:8" x14ac:dyDescent="0.2">
      <c r="A34" s="73"/>
      <c r="B34" s="19">
        <v>7</v>
      </c>
      <c r="C34" s="24" t="s">
        <v>57</v>
      </c>
      <c r="D34" s="31">
        <v>0</v>
      </c>
      <c r="E34" s="31">
        <v>7</v>
      </c>
      <c r="F34" s="31">
        <v>9</v>
      </c>
      <c r="G34" s="38">
        <v>5</v>
      </c>
      <c r="H34">
        <f>SUM(D34:G34)</f>
        <v>21</v>
      </c>
    </row>
    <row r="35" spans="1:8" x14ac:dyDescent="0.2">
      <c r="A35" s="73"/>
      <c r="B35" s="19">
        <v>8</v>
      </c>
      <c r="C35" s="24" t="s">
        <v>58</v>
      </c>
      <c r="D35" s="31">
        <v>0</v>
      </c>
      <c r="E35" s="31">
        <v>166</v>
      </c>
      <c r="F35" s="31">
        <v>87</v>
      </c>
      <c r="G35" s="31">
        <v>33</v>
      </c>
      <c r="H35">
        <f>SUM(D35:G35)</f>
        <v>286</v>
      </c>
    </row>
    <row r="36" spans="1:8" ht="16" thickBot="1" x14ac:dyDescent="0.25">
      <c r="A36" s="74"/>
      <c r="B36" s="20">
        <v>9</v>
      </c>
      <c r="C36" s="28" t="s">
        <v>59</v>
      </c>
      <c r="D36" t="s">
        <v>60</v>
      </c>
      <c r="E36" t="s">
        <v>60</v>
      </c>
      <c r="F36" t="s">
        <v>60</v>
      </c>
      <c r="G36" t="s">
        <v>60</v>
      </c>
      <c r="H36" t="s">
        <v>60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H13" sqref="H13"/>
    </sheetView>
  </sheetViews>
  <sheetFormatPr baseColWidth="10" defaultColWidth="8.83203125" defaultRowHeight="15" x14ac:dyDescent="0.2"/>
  <cols>
    <col min="3" max="3" width="65.5" customWidth="1"/>
    <col min="7" max="7" width="9" customWidth="1"/>
  </cols>
  <sheetData>
    <row r="1" spans="1:7" x14ac:dyDescent="0.2">
      <c r="A1" s="1" t="s">
        <v>0</v>
      </c>
      <c r="B1" s="1"/>
      <c r="C1" s="1"/>
      <c r="D1" s="2" t="s">
        <v>1</v>
      </c>
      <c r="E1" s="3"/>
      <c r="F1" s="3"/>
      <c r="G1" s="3"/>
    </row>
    <row r="2" spans="1:7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</row>
    <row r="3" spans="1:7" ht="16" thickBot="1" x14ac:dyDescent="0.25">
      <c r="A3" s="68" t="s">
        <v>7</v>
      </c>
      <c r="B3" s="69"/>
      <c r="C3" s="69"/>
      <c r="D3" s="5"/>
      <c r="E3" s="5"/>
      <c r="F3" s="5"/>
      <c r="G3" s="5"/>
    </row>
    <row r="4" spans="1:7" x14ac:dyDescent="0.2">
      <c r="A4" s="45">
        <v>1</v>
      </c>
      <c r="B4" s="70" t="s">
        <v>8</v>
      </c>
      <c r="C4" s="71"/>
      <c r="D4" s="21">
        <v>1111</v>
      </c>
      <c r="E4" s="21">
        <v>1285</v>
      </c>
      <c r="F4" s="9">
        <v>1046</v>
      </c>
      <c r="G4" s="9">
        <v>933</v>
      </c>
    </row>
    <row r="5" spans="1:7" x14ac:dyDescent="0.2">
      <c r="A5" s="46">
        <v>2</v>
      </c>
      <c r="B5" s="64" t="s">
        <v>9</v>
      </c>
      <c r="C5" s="65"/>
      <c r="D5" s="25">
        <v>107</v>
      </c>
      <c r="E5" s="25">
        <v>156</v>
      </c>
      <c r="F5" s="25">
        <v>154</v>
      </c>
      <c r="G5" s="10">
        <v>106</v>
      </c>
    </row>
    <row r="6" spans="1:7" x14ac:dyDescent="0.2">
      <c r="A6" s="13"/>
      <c r="B6" s="14" t="s">
        <v>10</v>
      </c>
      <c r="C6" s="24" t="s">
        <v>11</v>
      </c>
      <c r="D6" s="21">
        <v>45</v>
      </c>
      <c r="E6" s="21">
        <v>91</v>
      </c>
      <c r="F6" s="9">
        <v>98</v>
      </c>
      <c r="G6" s="9">
        <v>73</v>
      </c>
    </row>
    <row r="7" spans="1:7" ht="17.5" customHeight="1" x14ac:dyDescent="0.2">
      <c r="A7" s="46">
        <v>3</v>
      </c>
      <c r="B7" s="64" t="s">
        <v>12</v>
      </c>
      <c r="C7" s="65"/>
      <c r="D7" s="21">
        <v>115</v>
      </c>
      <c r="E7" s="21">
        <v>477</v>
      </c>
      <c r="F7" s="25">
        <v>599</v>
      </c>
      <c r="G7" s="25">
        <v>330</v>
      </c>
    </row>
    <row r="8" spans="1:7" x14ac:dyDescent="0.2">
      <c r="A8" s="46">
        <v>4</v>
      </c>
      <c r="B8" s="64" t="s">
        <v>13</v>
      </c>
      <c r="C8" s="65"/>
      <c r="D8" s="21">
        <v>82</v>
      </c>
      <c r="E8" s="21">
        <v>205</v>
      </c>
      <c r="F8" s="21">
        <v>210</v>
      </c>
      <c r="G8" s="21">
        <v>341</v>
      </c>
    </row>
    <row r="9" spans="1:7" x14ac:dyDescent="0.2">
      <c r="A9" s="46">
        <v>5</v>
      </c>
      <c r="B9" s="64" t="s">
        <v>14</v>
      </c>
      <c r="C9" s="65"/>
      <c r="D9" s="21">
        <v>4705.5</v>
      </c>
      <c r="E9" s="9">
        <v>8420.5</v>
      </c>
      <c r="F9" s="21">
        <v>8931.5</v>
      </c>
      <c r="G9" s="21">
        <v>9732</v>
      </c>
    </row>
    <row r="10" spans="1:7" x14ac:dyDescent="0.2">
      <c r="A10" s="13"/>
      <c r="B10" s="15" t="s">
        <v>15</v>
      </c>
      <c r="C10" s="24" t="s">
        <v>16</v>
      </c>
      <c r="D10" s="21">
        <v>853</v>
      </c>
      <c r="E10" s="21">
        <v>1288</v>
      </c>
      <c r="F10" s="9">
        <v>1245</v>
      </c>
      <c r="G10" s="9">
        <v>1161</v>
      </c>
    </row>
    <row r="11" spans="1:7" x14ac:dyDescent="0.2">
      <c r="A11" s="46">
        <v>6</v>
      </c>
      <c r="B11" s="64" t="s">
        <v>17</v>
      </c>
      <c r="C11" s="65"/>
      <c r="D11" s="21">
        <v>164</v>
      </c>
      <c r="E11" s="21">
        <v>327</v>
      </c>
      <c r="F11" s="21">
        <v>337</v>
      </c>
      <c r="G11" s="21">
        <v>94</v>
      </c>
    </row>
    <row r="12" spans="1:7" x14ac:dyDescent="0.2">
      <c r="A12" s="13"/>
      <c r="B12" s="15" t="s">
        <v>18</v>
      </c>
      <c r="C12" s="24" t="s">
        <v>19</v>
      </c>
      <c r="D12" s="21">
        <v>83</v>
      </c>
      <c r="E12" s="21">
        <v>141</v>
      </c>
      <c r="F12" s="9">
        <v>168</v>
      </c>
      <c r="G12" s="9">
        <v>70</v>
      </c>
    </row>
    <row r="13" spans="1:7" x14ac:dyDescent="0.2">
      <c r="A13" s="13"/>
      <c r="B13" s="15" t="s">
        <v>20</v>
      </c>
      <c r="C13" s="24" t="s">
        <v>21</v>
      </c>
      <c r="D13" s="21">
        <v>28</v>
      </c>
      <c r="E13" s="21">
        <v>48</v>
      </c>
      <c r="F13" s="9">
        <v>38</v>
      </c>
      <c r="G13" s="9">
        <v>8</v>
      </c>
    </row>
    <row r="14" spans="1:7" x14ac:dyDescent="0.2">
      <c r="A14" s="13"/>
      <c r="B14" s="15" t="s">
        <v>22</v>
      </c>
      <c r="C14" s="24" t="s">
        <v>23</v>
      </c>
      <c r="D14" s="21">
        <v>46</v>
      </c>
      <c r="E14" s="21">
        <v>115</v>
      </c>
      <c r="F14" s="9">
        <v>100</v>
      </c>
      <c r="G14" s="9">
        <v>7</v>
      </c>
    </row>
    <row r="15" spans="1:7" x14ac:dyDescent="0.2">
      <c r="A15" s="46">
        <v>7</v>
      </c>
      <c r="B15" s="64" t="s">
        <v>24</v>
      </c>
      <c r="C15" s="65"/>
      <c r="D15" s="21">
        <v>30</v>
      </c>
      <c r="E15" s="21">
        <v>83</v>
      </c>
      <c r="F15" s="9">
        <v>80</v>
      </c>
      <c r="G15" s="9">
        <v>36</v>
      </c>
    </row>
    <row r="16" spans="1:7" x14ac:dyDescent="0.2">
      <c r="A16" s="46">
        <v>8</v>
      </c>
      <c r="B16" s="64" t="s">
        <v>25</v>
      </c>
      <c r="C16" s="65"/>
      <c r="D16" s="21">
        <v>18</v>
      </c>
      <c r="E16" s="21">
        <v>33</v>
      </c>
      <c r="F16" s="21">
        <v>12</v>
      </c>
      <c r="G16" s="21">
        <v>21</v>
      </c>
    </row>
    <row r="17" spans="1:7" x14ac:dyDescent="0.2">
      <c r="A17" s="46">
        <v>9</v>
      </c>
      <c r="B17" s="64" t="s">
        <v>26</v>
      </c>
      <c r="C17" s="65"/>
      <c r="D17" s="21">
        <v>0</v>
      </c>
      <c r="E17" s="21">
        <v>28</v>
      </c>
      <c r="F17" s="21">
        <v>9</v>
      </c>
      <c r="G17" s="21">
        <v>17</v>
      </c>
    </row>
    <row r="18" spans="1:7" ht="16" thickBot="1" x14ac:dyDescent="0.25">
      <c r="A18" s="47">
        <v>10</v>
      </c>
      <c r="B18" s="75" t="s">
        <v>27</v>
      </c>
      <c r="C18" s="76"/>
      <c r="D18" s="21">
        <v>400</v>
      </c>
      <c r="E18" s="21">
        <v>512</v>
      </c>
      <c r="F18" s="21">
        <v>315</v>
      </c>
      <c r="G18" s="21">
        <v>287</v>
      </c>
    </row>
    <row r="19" spans="1:7" ht="16" thickBot="1" x14ac:dyDescent="0.25">
      <c r="A19" s="16"/>
      <c r="B19" s="17"/>
      <c r="C19" s="26" t="s">
        <v>28</v>
      </c>
    </row>
    <row r="20" spans="1:7" x14ac:dyDescent="0.2">
      <c r="A20" s="72" t="s">
        <v>29</v>
      </c>
      <c r="B20" s="18" t="s">
        <v>30</v>
      </c>
      <c r="C20" s="27" t="s">
        <v>31</v>
      </c>
      <c r="D20" s="22">
        <v>293</v>
      </c>
      <c r="E20" s="22">
        <v>350</v>
      </c>
      <c r="F20" s="22">
        <v>308</v>
      </c>
      <c r="G20" s="22">
        <v>310</v>
      </c>
    </row>
    <row r="21" spans="1:7" x14ac:dyDescent="0.2">
      <c r="A21" s="73"/>
      <c r="B21" s="19" t="s">
        <v>32</v>
      </c>
      <c r="C21" s="24" t="s">
        <v>33</v>
      </c>
      <c r="D21" s="22">
        <v>818</v>
      </c>
      <c r="E21" s="22">
        <v>935</v>
      </c>
      <c r="F21" s="22">
        <v>736</v>
      </c>
      <c r="G21" s="22">
        <v>714</v>
      </c>
    </row>
    <row r="22" spans="1:7" x14ac:dyDescent="0.2">
      <c r="A22" s="73" t="s">
        <v>34</v>
      </c>
      <c r="B22" s="19" t="s">
        <v>10</v>
      </c>
      <c r="C22" s="24" t="s">
        <v>35</v>
      </c>
      <c r="D22" s="22">
        <v>326</v>
      </c>
      <c r="E22" s="22">
        <v>342</v>
      </c>
      <c r="F22" s="22">
        <v>36</v>
      </c>
      <c r="G22" s="22">
        <v>272</v>
      </c>
    </row>
    <row r="23" spans="1:7" x14ac:dyDescent="0.2">
      <c r="A23" s="73"/>
      <c r="B23" s="19" t="s">
        <v>36</v>
      </c>
      <c r="C23" s="24" t="s">
        <v>37</v>
      </c>
      <c r="D23" s="22">
        <v>34</v>
      </c>
      <c r="E23" s="22">
        <v>41</v>
      </c>
      <c r="F23" s="22">
        <v>29</v>
      </c>
      <c r="G23" s="22">
        <v>29</v>
      </c>
    </row>
    <row r="24" spans="1:7" x14ac:dyDescent="0.2">
      <c r="A24" s="73"/>
      <c r="B24" s="19" t="s">
        <v>38</v>
      </c>
      <c r="C24" s="24" t="s">
        <v>39</v>
      </c>
      <c r="D24" s="22">
        <v>24</v>
      </c>
      <c r="E24" s="22">
        <v>19</v>
      </c>
      <c r="F24" s="22">
        <v>12</v>
      </c>
      <c r="G24" s="22">
        <v>23</v>
      </c>
    </row>
    <row r="25" spans="1:7" x14ac:dyDescent="0.2">
      <c r="A25" s="73"/>
      <c r="B25" s="19" t="s">
        <v>40</v>
      </c>
      <c r="C25" s="24" t="s">
        <v>41</v>
      </c>
      <c r="D25" s="22">
        <v>97</v>
      </c>
      <c r="E25" s="22">
        <v>28</v>
      </c>
      <c r="F25" s="22">
        <v>36</v>
      </c>
      <c r="G25" s="22">
        <v>37</v>
      </c>
    </row>
    <row r="26" spans="1:7" x14ac:dyDescent="0.2">
      <c r="A26" s="73"/>
      <c r="B26" s="19" t="s">
        <v>42</v>
      </c>
      <c r="C26" s="24" t="s">
        <v>43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">
      <c r="A27" s="73"/>
      <c r="B27" s="19" t="s">
        <v>44</v>
      </c>
      <c r="C27" s="24" t="s">
        <v>45</v>
      </c>
      <c r="D27" s="22">
        <v>657</v>
      </c>
      <c r="E27" s="22">
        <v>198</v>
      </c>
      <c r="F27" s="22">
        <v>621</v>
      </c>
      <c r="G27" s="22">
        <v>628</v>
      </c>
    </row>
    <row r="28" spans="1:7" x14ac:dyDescent="0.2">
      <c r="A28" s="73"/>
      <c r="B28" s="19" t="s">
        <v>46</v>
      </c>
      <c r="C28" s="24" t="s">
        <v>47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">
      <c r="A29" s="73" t="s">
        <v>48</v>
      </c>
      <c r="B29" s="19" t="s">
        <v>49</v>
      </c>
      <c r="C29" s="24" t="s">
        <v>50</v>
      </c>
      <c r="D29" s="22">
        <v>181</v>
      </c>
      <c r="E29" s="22">
        <v>229</v>
      </c>
      <c r="F29" s="22">
        <v>169</v>
      </c>
      <c r="G29" s="22">
        <v>155</v>
      </c>
    </row>
    <row r="30" spans="1:7" x14ac:dyDescent="0.2">
      <c r="A30" s="73"/>
      <c r="B30" s="19" t="s">
        <v>51</v>
      </c>
      <c r="C30" s="24" t="s">
        <v>52</v>
      </c>
      <c r="D30" s="22">
        <v>567</v>
      </c>
      <c r="E30" s="22">
        <v>634</v>
      </c>
      <c r="F30" s="22">
        <v>527</v>
      </c>
      <c r="G30" s="22">
        <v>514</v>
      </c>
    </row>
    <row r="31" spans="1:7" x14ac:dyDescent="0.2">
      <c r="A31" s="73" t="s">
        <v>53</v>
      </c>
      <c r="B31" s="19">
        <v>4</v>
      </c>
      <c r="C31" s="24" t="s">
        <v>54</v>
      </c>
      <c r="D31" s="22">
        <v>628</v>
      </c>
      <c r="E31" s="22">
        <v>792</v>
      </c>
      <c r="F31" s="22">
        <v>652</v>
      </c>
      <c r="G31" s="22">
        <v>705</v>
      </c>
    </row>
    <row r="32" spans="1:7" x14ac:dyDescent="0.2">
      <c r="A32" s="73"/>
      <c r="B32" s="19">
        <v>5</v>
      </c>
      <c r="C32" s="24" t="s">
        <v>55</v>
      </c>
      <c r="D32" s="22">
        <v>63</v>
      </c>
      <c r="E32" s="22">
        <v>74</v>
      </c>
      <c r="F32" s="22">
        <v>66</v>
      </c>
      <c r="G32" s="22">
        <v>57</v>
      </c>
    </row>
    <row r="33" spans="1:7" x14ac:dyDescent="0.2">
      <c r="A33" s="73"/>
      <c r="B33" s="19">
        <v>6</v>
      </c>
      <c r="C33" s="24" t="s">
        <v>56</v>
      </c>
      <c r="D33" s="22">
        <v>29.61</v>
      </c>
      <c r="E33" s="22">
        <v>27.66</v>
      </c>
      <c r="F33" s="21">
        <v>26.8</v>
      </c>
      <c r="G33" s="21">
        <v>27.77</v>
      </c>
    </row>
    <row r="34" spans="1:7" x14ac:dyDescent="0.2">
      <c r="A34" s="73"/>
      <c r="B34" s="19">
        <v>7</v>
      </c>
      <c r="C34" s="24" t="s">
        <v>57</v>
      </c>
      <c r="D34" s="22">
        <v>42</v>
      </c>
      <c r="E34" s="22">
        <v>36</v>
      </c>
      <c r="F34" s="22">
        <v>19</v>
      </c>
      <c r="G34" s="22">
        <v>8</v>
      </c>
    </row>
    <row r="35" spans="1:7" x14ac:dyDescent="0.2">
      <c r="A35" s="73"/>
      <c r="B35" s="19">
        <v>8</v>
      </c>
      <c r="C35" s="24" t="s">
        <v>58</v>
      </c>
      <c r="D35" s="22">
        <v>734</v>
      </c>
      <c r="E35" s="22">
        <v>858</v>
      </c>
      <c r="F35" s="22">
        <v>670</v>
      </c>
      <c r="G35" s="22">
        <v>592</v>
      </c>
    </row>
    <row r="36" spans="1:7" ht="16" thickBot="1" x14ac:dyDescent="0.25">
      <c r="A36" s="74"/>
      <c r="B36" s="20">
        <v>9</v>
      </c>
      <c r="C36" s="28" t="s">
        <v>59</v>
      </c>
      <c r="D36" s="23" t="s">
        <v>60</v>
      </c>
      <c r="E36" s="23" t="s">
        <v>60</v>
      </c>
      <c r="F36" s="23" t="s">
        <v>60</v>
      </c>
      <c r="G36" s="10" t="s">
        <v>60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D4:G18 D20:G36">
    <cfRule type="expression" dxfId="3" priority="1">
      <formula>MOD(ROW(),2)=0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I12" sqref="I12"/>
    </sheetView>
  </sheetViews>
  <sheetFormatPr baseColWidth="10" defaultColWidth="8.83203125" defaultRowHeight="15" x14ac:dyDescent="0.2"/>
  <sheetData>
    <row r="1" spans="1:7" x14ac:dyDescent="0.2">
      <c r="A1" s="1" t="s">
        <v>73</v>
      </c>
      <c r="B1" s="1"/>
      <c r="C1" s="1"/>
      <c r="D1" s="2" t="s">
        <v>1</v>
      </c>
      <c r="E1" s="3"/>
      <c r="F1" s="3"/>
      <c r="G1" s="3"/>
    </row>
    <row r="2" spans="1:7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</row>
    <row r="3" spans="1:7" ht="16" thickBot="1" x14ac:dyDescent="0.25">
      <c r="A3" s="68" t="s">
        <v>7</v>
      </c>
      <c r="B3" s="69"/>
      <c r="C3" s="69"/>
      <c r="D3" s="5"/>
      <c r="E3" s="5"/>
      <c r="F3" s="5"/>
      <c r="G3" s="5"/>
    </row>
    <row r="4" spans="1:7" x14ac:dyDescent="0.2">
      <c r="A4" s="45">
        <v>1</v>
      </c>
      <c r="B4" s="70" t="s">
        <v>8</v>
      </c>
      <c r="C4" s="71"/>
      <c r="D4" s="8">
        <v>337</v>
      </c>
      <c r="E4" s="8">
        <v>569</v>
      </c>
      <c r="F4" s="9">
        <v>469</v>
      </c>
      <c r="G4" s="8">
        <v>242</v>
      </c>
    </row>
    <row r="5" spans="1:7" x14ac:dyDescent="0.2">
      <c r="A5" s="46">
        <v>2</v>
      </c>
      <c r="B5" s="64" t="s">
        <v>9</v>
      </c>
      <c r="C5" s="65"/>
      <c r="D5" s="8">
        <v>91</v>
      </c>
      <c r="E5" s="8">
        <v>165</v>
      </c>
      <c r="F5" s="9">
        <v>163</v>
      </c>
      <c r="G5" s="8">
        <v>221</v>
      </c>
    </row>
    <row r="6" spans="1:7" x14ac:dyDescent="0.2">
      <c r="A6" s="13"/>
      <c r="B6" s="14" t="s">
        <v>10</v>
      </c>
      <c r="C6" s="24" t="s">
        <v>11</v>
      </c>
      <c r="D6" s="8">
        <v>41</v>
      </c>
      <c r="E6" s="8">
        <v>97</v>
      </c>
      <c r="F6" s="9">
        <v>97</v>
      </c>
      <c r="G6" s="12">
        <v>149</v>
      </c>
    </row>
    <row r="7" spans="1:7" x14ac:dyDescent="0.2">
      <c r="A7" s="46">
        <v>3</v>
      </c>
      <c r="B7" s="64" t="s">
        <v>12</v>
      </c>
      <c r="C7" s="65"/>
      <c r="D7" s="8">
        <v>0</v>
      </c>
      <c r="E7" s="8">
        <v>8</v>
      </c>
      <c r="F7" s="8">
        <v>18</v>
      </c>
      <c r="G7" s="8">
        <v>6</v>
      </c>
    </row>
    <row r="8" spans="1:7" x14ac:dyDescent="0.2">
      <c r="A8" s="46">
        <v>4</v>
      </c>
      <c r="B8" s="64" t="s">
        <v>13</v>
      </c>
      <c r="C8" s="65"/>
      <c r="D8" s="8">
        <v>53</v>
      </c>
      <c r="E8" s="8">
        <v>148</v>
      </c>
      <c r="F8" s="9">
        <v>202</v>
      </c>
      <c r="G8" s="8">
        <v>166</v>
      </c>
    </row>
    <row r="9" spans="1:7" x14ac:dyDescent="0.2">
      <c r="A9" s="46">
        <v>5</v>
      </c>
      <c r="B9" s="64" t="s">
        <v>14</v>
      </c>
      <c r="C9" s="65"/>
      <c r="D9" s="8">
        <v>1401</v>
      </c>
      <c r="E9" s="9">
        <v>2334</v>
      </c>
      <c r="F9" s="8">
        <v>2113</v>
      </c>
      <c r="G9" s="8">
        <v>1209</v>
      </c>
    </row>
    <row r="10" spans="1:7" x14ac:dyDescent="0.2">
      <c r="A10" s="13"/>
      <c r="B10" s="15" t="s">
        <v>15</v>
      </c>
      <c r="C10" s="24" t="s">
        <v>16</v>
      </c>
      <c r="D10" s="8">
        <v>283</v>
      </c>
      <c r="E10" s="8">
        <v>473</v>
      </c>
      <c r="F10" s="9">
        <v>410</v>
      </c>
      <c r="G10" s="8">
        <v>213</v>
      </c>
    </row>
    <row r="11" spans="1:7" x14ac:dyDescent="0.2">
      <c r="A11" s="46">
        <v>6</v>
      </c>
      <c r="B11" s="64" t="s">
        <v>17</v>
      </c>
      <c r="C11" s="65"/>
      <c r="D11" s="8">
        <v>92</v>
      </c>
      <c r="E11" s="8">
        <v>184</v>
      </c>
      <c r="F11" s="8">
        <v>25</v>
      </c>
      <c r="G11" s="8">
        <v>165</v>
      </c>
    </row>
    <row r="12" spans="1:7" x14ac:dyDescent="0.2">
      <c r="A12" s="13"/>
      <c r="B12" s="15" t="s">
        <v>18</v>
      </c>
      <c r="C12" s="24" t="s">
        <v>19</v>
      </c>
      <c r="D12" s="8">
        <v>89</v>
      </c>
      <c r="E12" s="8">
        <v>176</v>
      </c>
      <c r="F12" s="9">
        <v>109</v>
      </c>
      <c r="G12" s="9">
        <v>151</v>
      </c>
    </row>
    <row r="13" spans="1:7" x14ac:dyDescent="0.2">
      <c r="A13" s="13"/>
      <c r="B13" s="15" t="s">
        <v>20</v>
      </c>
      <c r="C13" s="24" t="s">
        <v>21</v>
      </c>
      <c r="D13" s="8">
        <v>0</v>
      </c>
      <c r="E13" s="8">
        <v>0</v>
      </c>
      <c r="F13" s="9">
        <v>0</v>
      </c>
      <c r="G13" s="9">
        <v>0</v>
      </c>
    </row>
    <row r="14" spans="1:7" x14ac:dyDescent="0.2">
      <c r="A14" s="13"/>
      <c r="B14" s="15" t="s">
        <v>22</v>
      </c>
      <c r="C14" s="24" t="s">
        <v>23</v>
      </c>
      <c r="D14" s="8">
        <v>3</v>
      </c>
      <c r="E14" s="8">
        <v>7</v>
      </c>
      <c r="F14" s="9">
        <v>13</v>
      </c>
      <c r="G14" s="9">
        <v>8</v>
      </c>
    </row>
    <row r="15" spans="1:7" x14ac:dyDescent="0.2">
      <c r="A15" s="46">
        <v>7</v>
      </c>
      <c r="B15" s="64" t="s">
        <v>24</v>
      </c>
      <c r="C15" s="65"/>
      <c r="D15" s="8">
        <v>24</v>
      </c>
      <c r="E15" s="8">
        <v>70</v>
      </c>
      <c r="F15" s="9">
        <v>69</v>
      </c>
      <c r="G15" s="9">
        <v>32</v>
      </c>
    </row>
    <row r="16" spans="1:7" x14ac:dyDescent="0.2">
      <c r="A16" s="46">
        <v>8</v>
      </c>
      <c r="B16" s="64" t="s">
        <v>25</v>
      </c>
      <c r="C16" s="65"/>
      <c r="D16" s="8">
        <v>15</v>
      </c>
      <c r="E16" s="8">
        <v>36</v>
      </c>
      <c r="F16" s="8">
        <v>32</v>
      </c>
      <c r="G16" s="8">
        <v>43</v>
      </c>
    </row>
    <row r="17" spans="1:7" x14ac:dyDescent="0.2">
      <c r="A17" s="46">
        <v>9</v>
      </c>
      <c r="B17" s="64" t="s">
        <v>26</v>
      </c>
      <c r="C17" s="65"/>
      <c r="D17" s="8">
        <v>0</v>
      </c>
      <c r="E17" s="8">
        <v>31</v>
      </c>
      <c r="F17" s="8">
        <v>26</v>
      </c>
      <c r="G17" s="8">
        <v>28</v>
      </c>
    </row>
    <row r="18" spans="1:7" ht="16" thickBot="1" x14ac:dyDescent="0.25">
      <c r="A18" s="47">
        <v>10</v>
      </c>
      <c r="B18" s="75" t="s">
        <v>27</v>
      </c>
      <c r="C18" s="76"/>
      <c r="D18" s="8">
        <v>94</v>
      </c>
      <c r="E18" s="8">
        <v>217</v>
      </c>
      <c r="F18" s="8">
        <v>131</v>
      </c>
      <c r="G18" s="8">
        <v>46</v>
      </c>
    </row>
    <row r="19" spans="1:7" ht="16" thickBot="1" x14ac:dyDescent="0.25">
      <c r="A19" s="16"/>
      <c r="B19" s="17"/>
      <c r="C19" s="26" t="s">
        <v>28</v>
      </c>
    </row>
    <row r="20" spans="1:7" x14ac:dyDescent="0.2">
      <c r="A20" s="72" t="s">
        <v>29</v>
      </c>
      <c r="B20" s="18" t="s">
        <v>30</v>
      </c>
      <c r="C20" s="27" t="s">
        <v>31</v>
      </c>
      <c r="D20" s="8">
        <v>137</v>
      </c>
      <c r="E20" s="8">
        <v>286</v>
      </c>
      <c r="F20" s="8">
        <v>209</v>
      </c>
      <c r="G20" s="8">
        <v>36</v>
      </c>
    </row>
    <row r="21" spans="1:7" x14ac:dyDescent="0.2">
      <c r="A21" s="73"/>
      <c r="B21" s="19" t="s">
        <v>32</v>
      </c>
      <c r="C21" s="24" t="s">
        <v>33</v>
      </c>
      <c r="D21" s="8">
        <v>199</v>
      </c>
      <c r="E21" s="8">
        <v>286</v>
      </c>
      <c r="F21" s="8">
        <v>258</v>
      </c>
      <c r="G21" s="8">
        <v>200</v>
      </c>
    </row>
    <row r="22" spans="1:7" x14ac:dyDescent="0.2">
      <c r="A22" s="73" t="s">
        <v>34</v>
      </c>
      <c r="B22" s="19" t="s">
        <v>10</v>
      </c>
      <c r="C22" s="24" t="s">
        <v>35</v>
      </c>
      <c r="D22" s="8">
        <v>26</v>
      </c>
      <c r="E22" s="8">
        <v>55</v>
      </c>
      <c r="F22" s="8">
        <v>35</v>
      </c>
      <c r="G22" s="8">
        <v>27</v>
      </c>
    </row>
    <row r="23" spans="1:7" x14ac:dyDescent="0.2">
      <c r="A23" s="73"/>
      <c r="B23" s="19" t="s">
        <v>36</v>
      </c>
      <c r="C23" s="24" t="s">
        <v>37</v>
      </c>
      <c r="D23" s="8">
        <v>4</v>
      </c>
      <c r="E23" s="8">
        <v>6</v>
      </c>
      <c r="F23" s="8">
        <v>7</v>
      </c>
      <c r="G23" s="8">
        <v>6</v>
      </c>
    </row>
    <row r="24" spans="1:7" x14ac:dyDescent="0.2">
      <c r="A24" s="73"/>
      <c r="B24" s="19" t="s">
        <v>38</v>
      </c>
      <c r="C24" s="24" t="s">
        <v>39</v>
      </c>
      <c r="D24" s="8">
        <v>21</v>
      </c>
      <c r="E24" s="8">
        <v>31</v>
      </c>
      <c r="F24" s="8">
        <v>36</v>
      </c>
      <c r="G24" s="8">
        <v>19</v>
      </c>
    </row>
    <row r="25" spans="1:7" x14ac:dyDescent="0.2">
      <c r="A25" s="73"/>
      <c r="B25" s="19" t="s">
        <v>40</v>
      </c>
      <c r="C25" s="24" t="s">
        <v>41</v>
      </c>
      <c r="D25" s="8">
        <v>36</v>
      </c>
      <c r="E25" s="8">
        <v>14</v>
      </c>
      <c r="F25" s="8">
        <v>15</v>
      </c>
      <c r="G25" s="8">
        <v>4</v>
      </c>
    </row>
    <row r="26" spans="1:7" x14ac:dyDescent="0.2">
      <c r="A26" s="73"/>
      <c r="B26" s="19" t="s">
        <v>42</v>
      </c>
      <c r="C26" s="24" t="s">
        <v>43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73"/>
      <c r="B27" s="19" t="s">
        <v>44</v>
      </c>
      <c r="C27" s="24" t="s">
        <v>45</v>
      </c>
      <c r="D27" s="8">
        <v>260</v>
      </c>
      <c r="E27" s="8">
        <v>427</v>
      </c>
      <c r="F27" s="8">
        <v>351</v>
      </c>
      <c r="G27" s="8">
        <v>173</v>
      </c>
    </row>
    <row r="28" spans="1:7" x14ac:dyDescent="0.2">
      <c r="A28" s="73"/>
      <c r="B28" s="19" t="s">
        <v>46</v>
      </c>
      <c r="C28" s="24" t="s">
        <v>47</v>
      </c>
      <c r="D28" s="8"/>
      <c r="E28" s="8"/>
      <c r="F28" s="8"/>
      <c r="G28" s="8"/>
    </row>
    <row r="29" spans="1:7" x14ac:dyDescent="0.2">
      <c r="A29" s="73" t="s">
        <v>48</v>
      </c>
      <c r="B29" s="19" t="s">
        <v>49</v>
      </c>
      <c r="C29" s="24" t="s">
        <v>50</v>
      </c>
      <c r="D29" s="8">
        <v>82</v>
      </c>
      <c r="E29" s="8">
        <v>162</v>
      </c>
      <c r="F29" s="8">
        <v>131</v>
      </c>
      <c r="G29" s="8">
        <v>38</v>
      </c>
    </row>
    <row r="30" spans="1:7" x14ac:dyDescent="0.2">
      <c r="A30" s="73"/>
      <c r="B30" s="19" t="s">
        <v>51</v>
      </c>
      <c r="C30" s="24" t="s">
        <v>52</v>
      </c>
      <c r="D30" s="8">
        <f>256-D28</f>
        <v>256</v>
      </c>
      <c r="E30" s="8">
        <f>457-E28</f>
        <v>457</v>
      </c>
      <c r="F30" s="8">
        <f>371-F28</f>
        <v>371</v>
      </c>
      <c r="G30" s="8">
        <f>173-G28</f>
        <v>173</v>
      </c>
    </row>
    <row r="31" spans="1:7" x14ac:dyDescent="0.2">
      <c r="A31" s="73" t="s">
        <v>53</v>
      </c>
      <c r="B31" s="19">
        <v>4</v>
      </c>
      <c r="C31" s="24" t="s">
        <v>54</v>
      </c>
      <c r="D31" s="8">
        <v>166</v>
      </c>
      <c r="E31" s="8">
        <v>350</v>
      </c>
      <c r="F31" s="8">
        <v>291</v>
      </c>
      <c r="G31" s="8">
        <v>145</v>
      </c>
    </row>
    <row r="32" spans="1:7" x14ac:dyDescent="0.2">
      <c r="A32" s="73"/>
      <c r="B32" s="19">
        <v>5</v>
      </c>
      <c r="C32" s="24" t="s">
        <v>55</v>
      </c>
      <c r="D32" s="8">
        <v>13</v>
      </c>
      <c r="E32" s="8">
        <v>30</v>
      </c>
      <c r="F32" s="8">
        <v>17</v>
      </c>
      <c r="G32" s="8">
        <v>5</v>
      </c>
    </row>
    <row r="33" spans="1:7" x14ac:dyDescent="0.2">
      <c r="A33" s="73"/>
      <c r="B33" s="19">
        <v>6</v>
      </c>
      <c r="C33" s="24" t="s">
        <v>56</v>
      </c>
      <c r="D33" s="8">
        <v>27.49</v>
      </c>
      <c r="E33" s="8">
        <v>26.98</v>
      </c>
      <c r="F33" s="8">
        <v>26.48</v>
      </c>
      <c r="G33" s="8">
        <v>30.79</v>
      </c>
    </row>
    <row r="34" spans="1:7" x14ac:dyDescent="0.2">
      <c r="A34" s="73"/>
      <c r="B34" s="19">
        <v>7</v>
      </c>
      <c r="C34" s="24" t="s">
        <v>57</v>
      </c>
      <c r="D34" s="8">
        <v>8</v>
      </c>
      <c r="E34" s="8">
        <v>17</v>
      </c>
      <c r="F34" s="8">
        <v>9</v>
      </c>
      <c r="G34" s="8">
        <v>7</v>
      </c>
    </row>
    <row r="35" spans="1:7" x14ac:dyDescent="0.2">
      <c r="A35" s="73"/>
      <c r="B35" s="19">
        <v>8</v>
      </c>
      <c r="C35" s="24" t="s">
        <v>58</v>
      </c>
      <c r="D35" s="8">
        <v>90</v>
      </c>
      <c r="E35" s="8">
        <v>187</v>
      </c>
      <c r="F35" s="8">
        <v>152</v>
      </c>
      <c r="G35" s="8">
        <v>65</v>
      </c>
    </row>
    <row r="36" spans="1:7" ht="16" thickBot="1" x14ac:dyDescent="0.25">
      <c r="A36" s="74"/>
      <c r="B36" s="20">
        <v>9</v>
      </c>
      <c r="C36" s="28" t="s">
        <v>59</v>
      </c>
      <c r="D36" s="10" t="s">
        <v>60</v>
      </c>
      <c r="E36" s="10" t="s">
        <v>60</v>
      </c>
      <c r="F36" s="10" t="s">
        <v>60</v>
      </c>
      <c r="G36" s="10"/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D4:G18 D20:G36">
    <cfRule type="expression" dxfId="2" priority="18">
      <formula>MOD(ROW(),2)=0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I13" sqref="I13"/>
    </sheetView>
  </sheetViews>
  <sheetFormatPr baseColWidth="10" defaultColWidth="8.83203125" defaultRowHeight="15" x14ac:dyDescent="0.2"/>
  <sheetData>
    <row r="1" spans="1:7" x14ac:dyDescent="0.2">
      <c r="A1" s="1" t="s">
        <v>73</v>
      </c>
      <c r="B1" s="1"/>
      <c r="C1" s="1"/>
      <c r="D1" s="2" t="s">
        <v>1</v>
      </c>
      <c r="E1" s="3"/>
      <c r="F1" s="3"/>
      <c r="G1" s="3"/>
    </row>
    <row r="2" spans="1:7" ht="20" thickBot="1" x14ac:dyDescent="0.25">
      <c r="A2" s="66" t="s">
        <v>2</v>
      </c>
      <c r="B2" s="66"/>
      <c r="C2" s="67"/>
      <c r="D2" s="4" t="s">
        <v>3</v>
      </c>
      <c r="E2" s="4" t="s">
        <v>4</v>
      </c>
      <c r="F2" s="4" t="s">
        <v>5</v>
      </c>
      <c r="G2" s="4" t="s">
        <v>61</v>
      </c>
    </row>
    <row r="3" spans="1:7" ht="16" thickBot="1" x14ac:dyDescent="0.25">
      <c r="A3" s="68" t="s">
        <v>7</v>
      </c>
      <c r="B3" s="69"/>
      <c r="C3" s="69"/>
      <c r="D3" s="5"/>
      <c r="E3" s="5"/>
      <c r="F3" s="5"/>
      <c r="G3" s="5"/>
    </row>
    <row r="4" spans="1:7" x14ac:dyDescent="0.2">
      <c r="A4" s="45">
        <v>1</v>
      </c>
      <c r="B4" s="70" t="s">
        <v>8</v>
      </c>
      <c r="C4" s="71"/>
      <c r="D4" s="8">
        <v>9</v>
      </c>
      <c r="E4" s="8">
        <v>22</v>
      </c>
      <c r="F4" s="9">
        <v>18</v>
      </c>
      <c r="G4" s="9">
        <v>0</v>
      </c>
    </row>
    <row r="5" spans="1:7" x14ac:dyDescent="0.2">
      <c r="A5" s="46">
        <v>2</v>
      </c>
      <c r="B5" s="64" t="s">
        <v>9</v>
      </c>
      <c r="C5" s="65"/>
      <c r="D5" s="10">
        <v>8</v>
      </c>
      <c r="E5" s="10">
        <v>16</v>
      </c>
      <c r="F5" s="10">
        <v>11</v>
      </c>
      <c r="G5" s="10">
        <v>0</v>
      </c>
    </row>
    <row r="6" spans="1:7" x14ac:dyDescent="0.2">
      <c r="A6" s="13"/>
      <c r="B6" s="14" t="s">
        <v>10</v>
      </c>
      <c r="C6" s="24" t="s">
        <v>11</v>
      </c>
      <c r="D6" s="8">
        <v>4</v>
      </c>
      <c r="E6" s="8">
        <v>8</v>
      </c>
      <c r="F6" s="9">
        <v>0</v>
      </c>
      <c r="G6" s="9"/>
    </row>
    <row r="7" spans="1:7" x14ac:dyDescent="0.2">
      <c r="A7" s="46">
        <v>3</v>
      </c>
      <c r="B7" s="64" t="s">
        <v>12</v>
      </c>
      <c r="C7" s="65"/>
      <c r="D7" s="8">
        <v>4</v>
      </c>
      <c r="E7" s="8">
        <v>9</v>
      </c>
      <c r="F7" s="10">
        <v>3</v>
      </c>
      <c r="G7" s="10">
        <v>1</v>
      </c>
    </row>
    <row r="8" spans="1:7" x14ac:dyDescent="0.2">
      <c r="A8" s="46">
        <v>4</v>
      </c>
      <c r="B8" s="64" t="s">
        <v>13</v>
      </c>
      <c r="C8" s="65"/>
      <c r="D8" s="8">
        <v>1</v>
      </c>
      <c r="E8" s="8">
        <v>1</v>
      </c>
      <c r="F8" s="8">
        <v>0</v>
      </c>
      <c r="G8" s="8">
        <v>4</v>
      </c>
    </row>
    <row r="9" spans="1:7" x14ac:dyDescent="0.2">
      <c r="A9" s="46">
        <v>5</v>
      </c>
      <c r="B9" s="64" t="s">
        <v>14</v>
      </c>
      <c r="C9" s="65"/>
      <c r="D9" s="8">
        <v>28</v>
      </c>
      <c r="E9" s="9">
        <v>137</v>
      </c>
      <c r="F9" s="8">
        <v>92</v>
      </c>
      <c r="G9" s="8">
        <v>0</v>
      </c>
    </row>
    <row r="10" spans="1:7" x14ac:dyDescent="0.2">
      <c r="A10" s="13"/>
      <c r="B10" s="15" t="s">
        <v>15</v>
      </c>
      <c r="C10" s="24" t="s">
        <v>16</v>
      </c>
      <c r="D10" s="8">
        <v>7</v>
      </c>
      <c r="E10" s="8">
        <v>20</v>
      </c>
      <c r="F10" s="9">
        <v>19</v>
      </c>
      <c r="G10" s="9">
        <v>0</v>
      </c>
    </row>
    <row r="11" spans="1:7" x14ac:dyDescent="0.2">
      <c r="A11" s="46">
        <v>6</v>
      </c>
      <c r="B11" s="64" t="s">
        <v>17</v>
      </c>
      <c r="C11" s="65"/>
      <c r="D11" s="8">
        <v>8</v>
      </c>
      <c r="E11" s="8">
        <v>17</v>
      </c>
      <c r="F11" s="8">
        <v>1</v>
      </c>
      <c r="G11" s="8">
        <v>0</v>
      </c>
    </row>
    <row r="12" spans="1:7" x14ac:dyDescent="0.2">
      <c r="A12" s="13"/>
      <c r="B12" s="15" t="s">
        <v>18</v>
      </c>
      <c r="C12" s="24" t="s">
        <v>19</v>
      </c>
      <c r="D12" s="8">
        <v>8</v>
      </c>
      <c r="E12" s="8">
        <v>14</v>
      </c>
      <c r="F12" s="9">
        <v>0</v>
      </c>
      <c r="G12" s="9">
        <v>0</v>
      </c>
    </row>
    <row r="13" spans="1:7" x14ac:dyDescent="0.2">
      <c r="A13" s="13"/>
      <c r="B13" s="15" t="s">
        <v>20</v>
      </c>
      <c r="C13" s="24" t="s">
        <v>21</v>
      </c>
      <c r="D13" s="8">
        <v>0</v>
      </c>
      <c r="E13" s="8">
        <v>0</v>
      </c>
      <c r="F13" s="9">
        <v>0</v>
      </c>
      <c r="G13" s="9">
        <v>0</v>
      </c>
    </row>
    <row r="14" spans="1:7" x14ac:dyDescent="0.2">
      <c r="A14" s="13"/>
      <c r="B14" s="15" t="s">
        <v>22</v>
      </c>
      <c r="C14" s="24" t="s">
        <v>23</v>
      </c>
      <c r="D14" s="8">
        <v>0</v>
      </c>
      <c r="E14" s="8">
        <v>3</v>
      </c>
      <c r="F14" s="9">
        <v>1</v>
      </c>
      <c r="G14" s="9"/>
    </row>
    <row r="15" spans="1:7" x14ac:dyDescent="0.2">
      <c r="A15" s="46">
        <v>7</v>
      </c>
      <c r="B15" s="64" t="s">
        <v>24</v>
      </c>
      <c r="C15" s="65"/>
      <c r="D15" s="8">
        <v>4</v>
      </c>
      <c r="E15" s="8">
        <v>14</v>
      </c>
      <c r="F15" s="9">
        <v>6</v>
      </c>
      <c r="G15" s="9">
        <v>0</v>
      </c>
    </row>
    <row r="16" spans="1:7" x14ac:dyDescent="0.2">
      <c r="A16" s="46">
        <v>8</v>
      </c>
      <c r="B16" s="64" t="s">
        <v>25</v>
      </c>
      <c r="C16" s="65"/>
      <c r="D16" s="8">
        <v>0</v>
      </c>
      <c r="E16" s="8">
        <v>3</v>
      </c>
      <c r="F16" s="8">
        <v>2</v>
      </c>
      <c r="G16" s="8">
        <v>1</v>
      </c>
    </row>
    <row r="17" spans="1:7" x14ac:dyDescent="0.2">
      <c r="A17" s="46">
        <v>9</v>
      </c>
      <c r="B17" s="64" t="s">
        <v>26</v>
      </c>
      <c r="C17" s="65"/>
      <c r="D17" s="8">
        <v>0</v>
      </c>
      <c r="E17" s="8">
        <v>3</v>
      </c>
      <c r="F17" s="8">
        <v>2</v>
      </c>
      <c r="G17" s="8">
        <v>1</v>
      </c>
    </row>
    <row r="18" spans="1:7" ht="16" thickBot="1" x14ac:dyDescent="0.25">
      <c r="A18" s="47">
        <v>10</v>
      </c>
      <c r="B18" s="75" t="s">
        <v>27</v>
      </c>
      <c r="C18" s="76"/>
      <c r="D18" s="8">
        <v>5</v>
      </c>
      <c r="E18" s="8">
        <v>10</v>
      </c>
      <c r="F18" s="8">
        <v>3</v>
      </c>
      <c r="G18" s="8">
        <v>0</v>
      </c>
    </row>
    <row r="19" spans="1:7" ht="16" thickBot="1" x14ac:dyDescent="0.25">
      <c r="A19" s="16"/>
      <c r="B19" s="17"/>
      <c r="C19" s="26" t="s">
        <v>28</v>
      </c>
    </row>
    <row r="20" spans="1:7" x14ac:dyDescent="0.2">
      <c r="A20" s="72" t="s">
        <v>29</v>
      </c>
      <c r="B20" s="18" t="s">
        <v>30</v>
      </c>
      <c r="C20" s="27" t="s">
        <v>31</v>
      </c>
      <c r="D20" s="8">
        <v>2</v>
      </c>
      <c r="E20" s="8">
        <v>10</v>
      </c>
      <c r="F20" s="8">
        <v>4</v>
      </c>
      <c r="G20" s="8">
        <v>0</v>
      </c>
    </row>
    <row r="21" spans="1:7" x14ac:dyDescent="0.2">
      <c r="A21" s="73"/>
      <c r="B21" s="19" t="s">
        <v>32</v>
      </c>
      <c r="C21" s="24" t="s">
        <v>33</v>
      </c>
      <c r="D21" s="8">
        <v>7</v>
      </c>
      <c r="E21" s="8">
        <v>12</v>
      </c>
      <c r="F21" s="8">
        <v>14</v>
      </c>
      <c r="G21" s="8">
        <v>0</v>
      </c>
    </row>
    <row r="22" spans="1:7" x14ac:dyDescent="0.2">
      <c r="A22" s="73" t="s">
        <v>34</v>
      </c>
      <c r="B22" s="19" t="s">
        <v>10</v>
      </c>
      <c r="C22" s="24" t="s">
        <v>35</v>
      </c>
      <c r="D22" s="8">
        <v>5</v>
      </c>
      <c r="E22" s="8">
        <v>14</v>
      </c>
      <c r="F22" s="8">
        <v>11</v>
      </c>
      <c r="G22" s="8">
        <v>0</v>
      </c>
    </row>
    <row r="23" spans="1:7" x14ac:dyDescent="0.2">
      <c r="A23" s="73"/>
      <c r="B23" s="19" t="s">
        <v>36</v>
      </c>
      <c r="C23" s="24" t="s">
        <v>37</v>
      </c>
      <c r="D23" s="8">
        <v>1</v>
      </c>
      <c r="E23" s="8">
        <v>0</v>
      </c>
      <c r="F23" s="8">
        <v>0</v>
      </c>
      <c r="G23" s="8">
        <v>0</v>
      </c>
    </row>
    <row r="24" spans="1:7" x14ac:dyDescent="0.2">
      <c r="A24" s="73"/>
      <c r="B24" s="19" t="s">
        <v>38</v>
      </c>
      <c r="C24" s="24" t="s">
        <v>39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73"/>
      <c r="B25" s="19" t="s">
        <v>40</v>
      </c>
      <c r="C25" s="24" t="s">
        <v>41</v>
      </c>
      <c r="D25" s="8">
        <v>1</v>
      </c>
      <c r="E25" s="8">
        <v>1</v>
      </c>
      <c r="F25" s="8">
        <v>0</v>
      </c>
      <c r="G25" s="8">
        <v>0</v>
      </c>
    </row>
    <row r="26" spans="1:7" x14ac:dyDescent="0.2">
      <c r="A26" s="73"/>
      <c r="B26" s="19" t="s">
        <v>42</v>
      </c>
      <c r="C26" s="24" t="s">
        <v>43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73"/>
      <c r="B27" s="19" t="s">
        <v>44</v>
      </c>
      <c r="C27" s="24" t="s">
        <v>45</v>
      </c>
      <c r="D27" s="8">
        <v>2</v>
      </c>
      <c r="E27" s="8">
        <v>7</v>
      </c>
      <c r="F27" s="8">
        <v>6</v>
      </c>
      <c r="G27" s="8">
        <v>0</v>
      </c>
    </row>
    <row r="28" spans="1:7" x14ac:dyDescent="0.2">
      <c r="A28" s="73"/>
      <c r="B28" s="19" t="s">
        <v>46</v>
      </c>
      <c r="C28" s="24" t="s">
        <v>47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">
      <c r="A29" s="73" t="s">
        <v>48</v>
      </c>
      <c r="B29" s="19" t="s">
        <v>49</v>
      </c>
      <c r="C29" s="24" t="s">
        <v>50</v>
      </c>
      <c r="D29" s="8">
        <v>3</v>
      </c>
      <c r="E29" s="8">
        <v>5</v>
      </c>
      <c r="F29" s="8">
        <v>4</v>
      </c>
      <c r="G29" s="8">
        <v>0</v>
      </c>
    </row>
    <row r="30" spans="1:7" x14ac:dyDescent="0.2">
      <c r="A30" s="73"/>
      <c r="B30" s="19" t="s">
        <v>51</v>
      </c>
      <c r="C30" s="24" t="s">
        <v>52</v>
      </c>
      <c r="D30" s="8">
        <v>4</v>
      </c>
      <c r="E30" s="8">
        <v>11</v>
      </c>
      <c r="F30" s="8">
        <v>9</v>
      </c>
      <c r="G30" s="8"/>
    </row>
    <row r="31" spans="1:7" x14ac:dyDescent="0.2">
      <c r="A31" s="73" t="s">
        <v>53</v>
      </c>
      <c r="B31" s="19">
        <v>4</v>
      </c>
      <c r="C31" s="24" t="s">
        <v>54</v>
      </c>
      <c r="D31" s="8">
        <v>5</v>
      </c>
      <c r="E31" s="8">
        <v>12</v>
      </c>
      <c r="F31" s="8">
        <v>8</v>
      </c>
      <c r="G31" s="8">
        <v>0</v>
      </c>
    </row>
    <row r="32" spans="1:7" x14ac:dyDescent="0.2">
      <c r="A32" s="73"/>
      <c r="B32" s="19">
        <v>5</v>
      </c>
      <c r="C32" s="24" t="s">
        <v>55</v>
      </c>
      <c r="D32" s="8">
        <v>0</v>
      </c>
      <c r="E32" s="8">
        <v>1</v>
      </c>
      <c r="F32" s="8">
        <v>0</v>
      </c>
      <c r="G32" s="8">
        <v>0</v>
      </c>
    </row>
    <row r="33" spans="1:7" x14ac:dyDescent="0.2">
      <c r="A33" s="73"/>
      <c r="B33" s="19">
        <v>6</v>
      </c>
      <c r="C33" s="24" t="s">
        <v>56</v>
      </c>
      <c r="D33" s="8">
        <v>29.88</v>
      </c>
      <c r="E33" s="8">
        <v>24.5</v>
      </c>
      <c r="F33" s="8">
        <v>25.77</v>
      </c>
      <c r="G33" s="8" t="s">
        <v>63</v>
      </c>
    </row>
    <row r="34" spans="1:7" x14ac:dyDescent="0.2">
      <c r="A34" s="73"/>
      <c r="B34" s="19">
        <v>7</v>
      </c>
      <c r="C34" s="24" t="s">
        <v>57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">
      <c r="A35" s="73"/>
      <c r="B35" s="19">
        <v>8</v>
      </c>
      <c r="C35" s="24" t="s">
        <v>58</v>
      </c>
      <c r="D35" s="8">
        <v>6</v>
      </c>
      <c r="E35" s="8">
        <v>18</v>
      </c>
      <c r="F35" s="8">
        <v>17</v>
      </c>
      <c r="G35" s="8">
        <v>0</v>
      </c>
    </row>
    <row r="36" spans="1:7" ht="16" thickBot="1" x14ac:dyDescent="0.25">
      <c r="A36" s="74"/>
      <c r="B36" s="20">
        <v>9</v>
      </c>
      <c r="C36" s="28" t="s">
        <v>59</v>
      </c>
      <c r="D36" s="10" t="s">
        <v>60</v>
      </c>
      <c r="E36" s="10" t="s">
        <v>60</v>
      </c>
      <c r="F36" s="10" t="s">
        <v>60</v>
      </c>
      <c r="G36" s="10" t="s">
        <v>60</v>
      </c>
    </row>
  </sheetData>
  <mergeCells count="16">
    <mergeCell ref="A20:A21"/>
    <mergeCell ref="A22:A28"/>
    <mergeCell ref="A29:A30"/>
    <mergeCell ref="A31:A36"/>
    <mergeCell ref="B9:C9"/>
    <mergeCell ref="B11:C11"/>
    <mergeCell ref="B15:C15"/>
    <mergeCell ref="B16:C16"/>
    <mergeCell ref="B17:C17"/>
    <mergeCell ref="B18:C18"/>
    <mergeCell ref="B8:C8"/>
    <mergeCell ref="A2:C2"/>
    <mergeCell ref="A3:C3"/>
    <mergeCell ref="B4:C4"/>
    <mergeCell ref="B5:C5"/>
    <mergeCell ref="B7:C7"/>
  </mergeCells>
  <conditionalFormatting sqref="D4:G18 D20:G31">
    <cfRule type="expression" dxfId="1" priority="33">
      <formula>MOD(ROW(),2)=0</formula>
    </cfRule>
  </conditionalFormatting>
  <conditionalFormatting sqref="D32:G36">
    <cfRule type="expression" dxfId="0" priority="17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Aggregate</vt:lpstr>
      <vt:lpstr>FVCC</vt:lpstr>
      <vt:lpstr>GFCMSU</vt:lpstr>
      <vt:lpstr>LATI</vt:lpstr>
      <vt:lpstr>Kodiak</vt:lpstr>
      <vt:lpstr>LCCC</vt:lpstr>
      <vt:lpstr>PCC</vt:lpstr>
      <vt:lpstr>RRCC</vt:lpstr>
      <vt:lpstr>OJC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Brenda M. Perea</cp:lastModifiedBy>
  <dcterms:created xsi:type="dcterms:W3CDTF">2016-08-17T03:27:13Z</dcterms:created>
  <dcterms:modified xsi:type="dcterms:W3CDTF">2017-01-26T14:44:49Z</dcterms:modified>
</cp:coreProperties>
</file>